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NSPARENCIA_UANL\TRANSPARENCIA_2025\ART_95\32_FRACCION_XXXII\A\1T_2025\"/>
    </mc:Choice>
  </mc:AlternateContent>
  <xr:revisionPtr revIDLastSave="0" documentId="8_{B9005A84-144F-4D61-B947-BBA6A8298696}" xr6:coauthVersionLast="36" xr6:coauthVersionMax="36" xr10:uidLastSave="{00000000-0000-0000-0000-000000000000}"/>
  <bookViews>
    <workbookView xWindow="0" yWindow="0" windowWidth="21135" windowHeight="10545" xr2:uid="{00000000-000D-0000-FFFF-FFFF00000000}"/>
  </bookViews>
  <sheets>
    <sheet name="Reporte de Formatos" sheetId="1" r:id="rId1"/>
  </sheets>
  <calcPr calcId="191029"/>
</workbook>
</file>

<file path=xl/calcChain.xml><?xml version="1.0" encoding="utf-8"?>
<calcChain xmlns="http://schemas.openxmlformats.org/spreadsheetml/2006/main">
  <c r="M164" i="1" l="1"/>
  <c r="L164" i="1"/>
  <c r="K164" i="1"/>
  <c r="J164" i="1"/>
  <c r="I164" i="1"/>
  <c r="H164" i="1"/>
  <c r="M162" i="1"/>
  <c r="L162" i="1"/>
  <c r="K162" i="1"/>
  <c r="J162" i="1"/>
  <c r="I162" i="1"/>
  <c r="H162" i="1"/>
  <c r="M161" i="1"/>
  <c r="L161" i="1"/>
  <c r="K161" i="1"/>
  <c r="J161" i="1"/>
  <c r="I161" i="1"/>
  <c r="H161" i="1"/>
  <c r="M159" i="1"/>
  <c r="L159" i="1"/>
  <c r="K159" i="1"/>
  <c r="J159" i="1"/>
  <c r="I159" i="1"/>
  <c r="I158" i="1" s="1"/>
  <c r="H159" i="1"/>
  <c r="H158" i="1" s="1"/>
  <c r="M158" i="1"/>
  <c r="L158" i="1"/>
  <c r="K158" i="1"/>
  <c r="J158" i="1"/>
  <c r="M150" i="1"/>
  <c r="L150" i="1"/>
  <c r="K150" i="1"/>
  <c r="J150" i="1"/>
  <c r="I150" i="1"/>
  <c r="H150" i="1"/>
  <c r="M148" i="1"/>
  <c r="L148" i="1"/>
  <c r="K148" i="1"/>
  <c r="J148" i="1"/>
  <c r="I148" i="1"/>
  <c r="H148" i="1"/>
  <c r="M145" i="1"/>
  <c r="L145" i="1"/>
  <c r="K145" i="1"/>
  <c r="J145" i="1"/>
  <c r="I145" i="1"/>
  <c r="H145" i="1"/>
  <c r="M140" i="1"/>
  <c r="L140" i="1"/>
  <c r="K140" i="1"/>
  <c r="K134" i="1" s="1"/>
  <c r="J140" i="1"/>
  <c r="J134" i="1" s="1"/>
  <c r="I140" i="1"/>
  <c r="I134" i="1" s="1"/>
  <c r="H140" i="1"/>
  <c r="H134" i="1" s="1"/>
  <c r="M135" i="1"/>
  <c r="M134" i="1" s="1"/>
  <c r="L135" i="1"/>
  <c r="L134" i="1" s="1"/>
  <c r="K135" i="1"/>
  <c r="J135" i="1"/>
  <c r="I135" i="1"/>
  <c r="H135" i="1"/>
  <c r="M130" i="1"/>
  <c r="L130" i="1"/>
  <c r="K130" i="1"/>
  <c r="J130" i="1"/>
  <c r="I130" i="1"/>
  <c r="H130" i="1"/>
  <c r="M128" i="1"/>
  <c r="L128" i="1"/>
  <c r="K128" i="1"/>
  <c r="J128" i="1"/>
  <c r="I128" i="1"/>
  <c r="H128" i="1"/>
  <c r="M127" i="1"/>
  <c r="L127" i="1"/>
  <c r="K127" i="1"/>
  <c r="J127" i="1"/>
  <c r="I127" i="1"/>
  <c r="H127" i="1"/>
  <c r="M121" i="1"/>
  <c r="L121" i="1"/>
  <c r="K121" i="1"/>
  <c r="J121" i="1"/>
  <c r="I121" i="1"/>
  <c r="H121" i="1"/>
  <c r="M117" i="1"/>
  <c r="L117" i="1"/>
  <c r="K117" i="1"/>
  <c r="J117" i="1"/>
  <c r="I117" i="1"/>
  <c r="H117" i="1"/>
  <c r="M111" i="1"/>
  <c r="L111" i="1"/>
  <c r="K111" i="1"/>
  <c r="J111" i="1"/>
  <c r="I111" i="1"/>
  <c r="H111" i="1"/>
  <c r="M109" i="1"/>
  <c r="L109" i="1"/>
  <c r="K109" i="1"/>
  <c r="J109" i="1"/>
  <c r="I109" i="1"/>
  <c r="H109" i="1"/>
  <c r="M100" i="1"/>
  <c r="L100" i="1"/>
  <c r="K100" i="1"/>
  <c r="J100" i="1"/>
  <c r="I100" i="1"/>
  <c r="H100" i="1"/>
  <c r="M96" i="1"/>
  <c r="L96" i="1"/>
  <c r="K96" i="1"/>
  <c r="J96" i="1"/>
  <c r="I96" i="1"/>
  <c r="H96" i="1"/>
  <c r="M86" i="1"/>
  <c r="L86" i="1"/>
  <c r="K86" i="1"/>
  <c r="J86" i="1"/>
  <c r="I86" i="1"/>
  <c r="H86" i="1"/>
  <c r="M79" i="1"/>
  <c r="L79" i="1"/>
  <c r="K79" i="1"/>
  <c r="J79" i="1"/>
  <c r="I79" i="1"/>
  <c r="H79" i="1"/>
  <c r="M69" i="1"/>
  <c r="L69" i="1"/>
  <c r="K69" i="1"/>
  <c r="K68" i="1" s="1"/>
  <c r="J69" i="1"/>
  <c r="J68" i="1" s="1"/>
  <c r="I69" i="1"/>
  <c r="I68" i="1" s="1"/>
  <c r="H69" i="1"/>
  <c r="H68" i="1" s="1"/>
  <c r="M68" i="1"/>
  <c r="L68" i="1"/>
  <c r="M60" i="1"/>
  <c r="L60" i="1"/>
  <c r="K60" i="1"/>
  <c r="J60" i="1"/>
  <c r="I60" i="1"/>
  <c r="H60" i="1"/>
  <c r="M55" i="1"/>
  <c r="L55" i="1"/>
  <c r="K55" i="1"/>
  <c r="J55" i="1"/>
  <c r="I55" i="1"/>
  <c r="H55" i="1"/>
  <c r="M53" i="1"/>
  <c r="L53" i="1"/>
  <c r="K53" i="1"/>
  <c r="J53" i="1"/>
  <c r="I53" i="1"/>
  <c r="H53" i="1"/>
  <c r="M47" i="1"/>
  <c r="L47" i="1"/>
  <c r="K47" i="1"/>
  <c r="J47" i="1"/>
  <c r="I47" i="1"/>
  <c r="H47" i="1"/>
  <c r="M42" i="1"/>
  <c r="L42" i="1"/>
  <c r="K42" i="1"/>
  <c r="J42" i="1"/>
  <c r="I42" i="1"/>
  <c r="H42" i="1"/>
  <c r="M40" i="1"/>
  <c r="L40" i="1"/>
  <c r="K40" i="1"/>
  <c r="J40" i="1"/>
  <c r="I40" i="1"/>
  <c r="H40" i="1"/>
  <c r="M37" i="1"/>
  <c r="L37" i="1"/>
  <c r="K37" i="1"/>
  <c r="J37" i="1"/>
  <c r="I37" i="1"/>
  <c r="H37" i="1"/>
  <c r="M30" i="1"/>
  <c r="L30" i="1"/>
  <c r="K30" i="1"/>
  <c r="J30" i="1"/>
  <c r="I30" i="1"/>
  <c r="I29" i="1" s="1"/>
  <c r="H30" i="1"/>
  <c r="H29" i="1" s="1"/>
  <c r="M29" i="1"/>
  <c r="L29" i="1"/>
  <c r="K29" i="1"/>
  <c r="J29" i="1"/>
  <c r="M27" i="1"/>
  <c r="L27" i="1"/>
  <c r="K27" i="1"/>
  <c r="J27" i="1"/>
  <c r="I27" i="1"/>
  <c r="H27" i="1"/>
  <c r="M21" i="1"/>
  <c r="L21" i="1"/>
  <c r="K21" i="1"/>
  <c r="J21" i="1"/>
  <c r="I21" i="1"/>
  <c r="H21" i="1"/>
  <c r="M18" i="1"/>
  <c r="L18" i="1"/>
  <c r="K18" i="1"/>
  <c r="J18" i="1"/>
  <c r="I18" i="1"/>
  <c r="H18" i="1"/>
  <c r="M13" i="1"/>
  <c r="M8" i="1" s="1"/>
  <c r="L13" i="1"/>
  <c r="L8" i="1" s="1"/>
  <c r="K13" i="1"/>
  <c r="K8" i="1" s="1"/>
  <c r="J13" i="1"/>
  <c r="J8" i="1" s="1"/>
  <c r="I13" i="1"/>
  <c r="I8" i="1" s="1"/>
  <c r="H13" i="1"/>
  <c r="H8" i="1" s="1"/>
  <c r="M11" i="1"/>
  <c r="L11" i="1"/>
  <c r="K11" i="1"/>
  <c r="J11" i="1"/>
  <c r="I11" i="1"/>
  <c r="H11" i="1"/>
  <c r="M9" i="1"/>
  <c r="L9" i="1"/>
  <c r="K9" i="1"/>
  <c r="J9" i="1"/>
  <c r="I9" i="1"/>
  <c r="H9" i="1"/>
</calcChain>
</file>

<file path=xl/sharedStrings.xml><?xml version="1.0" encoding="utf-8"?>
<sst xmlns="http://schemas.openxmlformats.org/spreadsheetml/2006/main" count="534" uniqueCount="209">
  <si>
    <t>47342</t>
  </si>
  <si>
    <t>TÍTULO</t>
  </si>
  <si>
    <t>NOMBRE CORTO</t>
  </si>
  <si>
    <t>DESCRIPCIÓN</t>
  </si>
  <si>
    <t>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</si>
  <si>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</si>
  <si>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</si>
  <si>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</si>
  <si>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</si>
  <si>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</si>
  <si>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</si>
  <si>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</si>
  <si>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</si>
  <si>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</si>
  <si>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407275</t>
  </si>
  <si>
    <t>407284</t>
  </si>
  <si>
    <t>407285</t>
  </si>
  <si>
    <t>562517</t>
  </si>
  <si>
    <t>562518</t>
  </si>
  <si>
    <t>562519</t>
  </si>
  <si>
    <t>562520</t>
  </si>
  <si>
    <t>562521</t>
  </si>
  <si>
    <t>562522</t>
  </si>
  <si>
    <t>562523</t>
  </si>
  <si>
    <t>562524</t>
  </si>
  <si>
    <t>562525</t>
  </si>
  <si>
    <t>562526</t>
  </si>
  <si>
    <t>407282</t>
  </si>
  <si>
    <t>407283</t>
  </si>
  <si>
    <t>407286</t>
  </si>
  <si>
    <t>407288</t>
  </si>
  <si>
    <t>407289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</si>
  <si>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</si>
  <si>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</si>
  <si>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</si>
  <si>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</si>
  <si>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</si>
  <si>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</si>
  <si>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</si>
  <si>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</si>
  <si>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</si>
  <si>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</si>
  <si>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</si>
  <si>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</si>
  <si>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</si>
  <si>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</si>
  <si>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</si>
  <si>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</si>
  <si>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</si>
  <si>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</si>
  <si>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</si>
  <si>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</si>
  <si>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http://transparencia.uanl.mx/secciones/informacion_general/cuenta_publica/archivos/2025/INFORME_AVANCE_GESTION_FINANCIERA_1T_2025.pdf</t>
  </si>
  <si>
    <t>Tesoreria General</t>
  </si>
  <si>
    <t>REMUNERACIONES AL PERSONAL DE CARACTER PERMANENTE</t>
  </si>
  <si>
    <t>Sueldos base al personal permanente</t>
  </si>
  <si>
    <t>REMUNERACIONES AL PERSONAL DE CARACTER TRANSITORIO</t>
  </si>
  <si>
    <t>Retribuciones por servicios de carácter social</t>
  </si>
  <si>
    <t>REMUNERACIONES ADICIONALES Y ESPECIALES</t>
  </si>
  <si>
    <t>Primas por años de servicios efectivos prestados</t>
  </si>
  <si>
    <t>Primas de vacaciones dominical y gratificación de fin de año</t>
  </si>
  <si>
    <t>Horas extraordinarias</t>
  </si>
  <si>
    <t>Compensaciones</t>
  </si>
  <si>
    <t>SEGURIDAD SOCIAL</t>
  </si>
  <si>
    <t>Aportaciones a fondos de vivienda</t>
  </si>
  <si>
    <t>Aportaciones al sistema para el retiro</t>
  </si>
  <si>
    <t>OTRAS PRESTACIONES SOCIALES Y ECONOMICAS</t>
  </si>
  <si>
    <t>Indemnizaciones</t>
  </si>
  <si>
    <t>Prestaciones y haberes de retiro</t>
  </si>
  <si>
    <t>Prestaciones contractuales</t>
  </si>
  <si>
    <t>Apoyos a la capacitación de los servidores públicos</t>
  </si>
  <si>
    <t>Otras prestaciones sociales y económicas</t>
  </si>
  <si>
    <t>PAGO DE ESTIMULOS A SERVIDORES PUBLICOS</t>
  </si>
  <si>
    <t>Estímulos</t>
  </si>
  <si>
    <t>MATERIALES Y SUMINISTROS</t>
  </si>
  <si>
    <t>MATERIALES DE ADMINISTRACION EMISION DE DOCUMENTOS Y ARTICULOS OFICIALES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</si>
  <si>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</si>
  <si>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</si>
  <si>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</si>
  <si>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</si>
  <si>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</si>
  <si>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</si>
  <si>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ALIMENTOS Y UTENSILIOS</t>
  </si>
  <si>
    <t>Productos alimenticios para personas</t>
  </si>
  <si>
    <t>Utensilios para el servicio de alimentación</t>
  </si>
  <si>
    <t>MATERIAS PRIMAS Y MATERIALES DE PRODUCCION Y COMERCIALIZACION</t>
  </si>
  <si>
    <t>Productos de papel cartón e impresos adquiridos como materia prima</t>
  </si>
  <si>
    <t>MATERIALES Y ARTICULOS DE CONSTRUCCION Y DE REPARACION</t>
  </si>
  <si>
    <t>Material eléctrico y electrónico</t>
  </si>
  <si>
    <t>Artículos metálicos para la construcción</t>
  </si>
  <si>
    <t>Materiales complementarios</t>
  </si>
  <si>
    <t>Otros materiales y artículos de construcción y reparación</t>
  </si>
  <si>
    <t>PRODUCTOS QUIMICOS FARMACEUTICOS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</si>
  <si>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</si>
  <si>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</si>
  <si>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</si>
  <si>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</si>
  <si>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</si>
  <si>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COMBUSTIBLES LUBRICANTES Y ADITIVOS</t>
  </si>
  <si>
    <t>Combustibles lubricantes y aditivos</t>
  </si>
  <si>
    <t>VESTUARIO BLANCOS PRENDAS DE PROTECCION Y ARTICULOS DEPORTIVOS</t>
  </si>
  <si>
    <t>Vestuario y uniformes</t>
  </si>
  <si>
    <t>Prendas de seguridad y protección personal</t>
  </si>
  <si>
    <t>Artículos deportivos</t>
  </si>
  <si>
    <t>Blancos y otros productos textiles excepto prendas de vestir</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</si>
  <si>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</si>
  <si>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</si>
  <si>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</si>
  <si>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</si>
  <si>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</si>
  <si>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</si>
  <si>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</si>
  <si>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</si>
  <si>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SERVICIOS GENERALES</t>
  </si>
  <si>
    <t>SERVICIOS BASICOS</t>
  </si>
  <si>
    <t>Energía eléctrica</t>
  </si>
  <si>
    <t>Gas</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</si>
  <si>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</si>
  <si>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</si>
  <si>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</si>
  <si>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</si>
  <si>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</si>
  <si>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</si>
  <si>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</si>
  <si>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</si>
  <si>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edificios</t>
  </si>
  <si>
    <t>Arrendamiento de mobiliario y equipo de administración educacional y recreativo</t>
  </si>
  <si>
    <t>Arrendamiento de equipo e instrumental médico y de laboratorio</t>
  </si>
  <si>
    <t>Arrendamiento de equipo de transporte</t>
  </si>
  <si>
    <t>Arrendamiento de activos intangibles</t>
  </si>
  <si>
    <t>Otros arrendamientos</t>
  </si>
  <si>
    <t>SERVICIOS PROFESIONALES CIENTIFICOS TECNICOS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</si>
  <si>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</si>
  <si>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</si>
  <si>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</si>
  <si>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 xml:space="preserve">Servicios de capacitación </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</si>
  <si>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</si>
  <si>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</si>
  <si>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</si>
  <si>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</si>
  <si>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</si>
  <si>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</si>
  <si>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</si>
  <si>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Seguros de responsabilidad patrimonial y fianzas</t>
  </si>
  <si>
    <t>Fletes y maniobras</t>
  </si>
  <si>
    <t>SERVICIOS DE INSTALACION REPARACION MANTENIMIENTO Y CONSERVACION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</si>
  <si>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</si>
  <si>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</si>
  <si>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</si>
  <si>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</si>
  <si>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</si>
  <si>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Instalación reparación y mantenimiento de maquinaria otros equipos y herramienta</t>
  </si>
  <si>
    <t>Servicios de limpieza y manejo de desechos</t>
  </si>
  <si>
    <t>Servicios de jardinería y fumigación</t>
  </si>
  <si>
    <t>SERVICIOS DE COMUNICACION SOCIAL Y PUBLICIDAD</t>
  </si>
  <si>
    <t>Difusión por radio televisión y otros medios de mensajes sobre programas y actividades gubernamentales</t>
  </si>
  <si>
    <t>SERVICIOS DE TRASLADO Y VIATICOS</t>
  </si>
  <si>
    <t>Pasajes aéreos</t>
  </si>
  <si>
    <t>Viáticos en el país</t>
  </si>
  <si>
    <t>Viáticos en el extranjero</t>
  </si>
  <si>
    <t>Servicios integrales de traslado y viáticos</t>
  </si>
  <si>
    <t>SERVICIOS OFICIALES</t>
  </si>
  <si>
    <t>Gastos de orden social y cultural</t>
  </si>
  <si>
    <t>Congresos y convenciones</t>
  </si>
  <si>
    <t>Gastos de representación</t>
  </si>
  <si>
    <t>OTROS SERVICIOS GENERALES</t>
  </si>
  <si>
    <t>Impuestos y derechos</t>
  </si>
  <si>
    <t>Impuestos y derechos de importación</t>
  </si>
  <si>
    <t>Sentencias y resoluciones por autoridad competente</t>
  </si>
  <si>
    <t>Penas multas accesorios y actualizaciones</t>
  </si>
  <si>
    <t>Otros servicios generales</t>
  </si>
  <si>
    <t>TRANSFERENCIAS ASIGNACIONES SUBSIDIOS Y OTRAS AYUDAS</t>
  </si>
  <si>
    <t>SUBSIDIOS Y SUBVENCIONES</t>
  </si>
  <si>
    <t>Otros subsidios</t>
  </si>
  <si>
    <t>AYUDAS SOCIALES</t>
  </si>
  <si>
    <t>Becas y otras ayudas para programas de capacitación</t>
  </si>
  <si>
    <t>Ayudas sociales a instituciones de enseñanza</t>
  </si>
  <si>
    <t>Ayudas sociales a actividades científicas o académicas</t>
  </si>
  <si>
    <t>BIENES MUEBLES INMUEBLES E INTANGIBLES</t>
  </si>
  <si>
    <t>MOBILIARIO Y EQUIPO DE ADMINISTRACION</t>
  </si>
  <si>
    <t>Muebles de oficina y estantería</t>
  </si>
  <si>
    <t>Muebles excepto de oficina y estantería</t>
  </si>
  <si>
    <t>Equipo de cómputo y de tecnologías de la información</t>
  </si>
  <si>
    <t>Otros mobiliarios y equipos de administración</t>
  </si>
  <si>
    <t>MOBILIARIO Y EQUIPO EDUCACIONAL Y RECREATIVO</t>
  </si>
  <si>
    <t>Equipos y aparatos audiovisuales</t>
  </si>
  <si>
    <t>Aparatos deportivos</t>
  </si>
  <si>
    <t>Cámaras fotográficas y de video</t>
  </si>
  <si>
    <t>Otro mobiliario y equipo educacional y recreativo</t>
  </si>
  <si>
    <t>EQUIPO E INSTRUMENTAL MEDICO Y DE LABORATORIO</t>
  </si>
  <si>
    <t>Equipo médico y de laboratorio</t>
  </si>
  <si>
    <t>Instrumental médico y de laboratorio</t>
  </si>
  <si>
    <t>VEHICULOS Y EQUIPO DE TRANSPORTE</t>
  </si>
  <si>
    <t>Vehículos y equipo terrestre</t>
  </si>
  <si>
    <t>MAQUINARIA OTROS EQUIPOS Y HERRAMIENTAS</t>
  </si>
  <si>
    <t>Maquinaria y equipo industrial</t>
  </si>
  <si>
    <t>Maquinaria y equipo de construcción</t>
  </si>
  <si>
    <t>Equipo de comunicación y telecomunicación</t>
  </si>
  <si>
    <t>Equipos de generación eléctrica aparatos y accesorios eléctricos</t>
  </si>
  <si>
    <t>Herramientas y máquinas-herramienta</t>
  </si>
  <si>
    <t>Otros equipos</t>
  </si>
  <si>
    <t>INVERSION PÚBLICA</t>
  </si>
  <si>
    <t>OBRA PÚBLICA EN BIENES PROPIOS</t>
  </si>
  <si>
    <t>Edificación no habitacional</t>
  </si>
  <si>
    <t>DEUDA PÚBLICA</t>
  </si>
  <si>
    <t>AMORTIZACION DE LA DEUDA PÚBLICA</t>
  </si>
  <si>
    <t>Amortización de la deuda interna con instituciones de crédito</t>
  </si>
  <si>
    <t>INTERESES DE LA DEUDA PÚBLICA</t>
  </si>
  <si>
    <t>Intereses de la deuda interna con instituciones de crédito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</si>
</sst>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0" fillId="0" borderId="0" xfId="0" applyAlignment="1">
      <alignment horizontal="center"/>
    </xf>
    <xf numFmtId="0" fontId="0" fillId="0" borderId="0" xfId="0" applyAlignment="1">
      <alignment horizontal="left"/>
    </xf>
    <xf numFmtId="0" fontId="4" fillId="0" borderId="0" xfId="2" applyAlignment="1">
      <alignment vertical="center"/>
    </xf>
    <xf numFmtId="14" fontId="0" fillId="0" borderId="0" xfId="0" applyNumberFormat="1" applyAlignment="1">
      <alignment horizontal="center"/>
    </xf>
    <xf numFmtId="0" fontId="0" fillId="0" borderId="0" xfId="1" applyNumberFormat="1"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uanl.mx/secciones/informacion_general/cuenta_publica/archivos/2024/INFORME_AVANCE_GESTION_FINANCIERA_4T_2024.pdf" TargetMode="External"/><Relationship Id="rId1" Type="http://schemas.openxmlformats.org/officeDocument/2006/relationships/hyperlink" Target="http://transparencia.uanl.mx/secciones/informacion_general/cuenta_publica/archivos/2024/INFORME_AVANCE_GESTION_FINANCIERA_4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16.28515625" customWidth="1"/>
    <col min="6" max="6" width="19.28515625" customWidth="1"/>
    <col min="7" max="7" width="97"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64.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2">
        <v>45658</v>
      </c>
      <c r="C8" s="3">
        <v>45747</v>
      </c>
      <c r="D8" s="4">
        <v>1000</v>
      </c>
      <c r="E8" s="4">
        <v>1000</v>
      </c>
      <c r="F8" s="4">
        <v>100</v>
      </c>
      <c r="G8" s="5" t="s">
        <v>51</v>
      </c>
      <c r="H8" s="8">
        <f>H9+H13+H18+H21+H27+H11</f>
        <v>7782311085</v>
      </c>
      <c r="I8" s="8">
        <f t="shared" ref="I8:M8" si="0">I9+I13+I18+I21+I27+I11</f>
        <v>8114399999.2299995</v>
      </c>
      <c r="J8" s="8">
        <f>J9+J13+J18+J21+J27+J11</f>
        <v>7680996904.6699991</v>
      </c>
      <c r="K8" s="8">
        <f t="shared" si="0"/>
        <v>1774660625.0999994</v>
      </c>
      <c r="L8" s="8">
        <f t="shared" si="0"/>
        <v>1762749566.4399998</v>
      </c>
      <c r="M8" s="8">
        <f t="shared" si="0"/>
        <v>1762749566.4399998</v>
      </c>
      <c r="O8" s="6" t="s">
        <v>52</v>
      </c>
      <c r="P8" s="4" t="s">
        <v>53</v>
      </c>
      <c r="Q8" s="7">
        <v>45777</v>
      </c>
    </row>
    <row r="9" spans="1:18" x14ac:dyDescent="0.25">
      <c r="A9">
        <v>2025</v>
      </c>
      <c r="B9" s="2">
        <v>45658</v>
      </c>
      <c r="C9" s="3">
        <v>45747</v>
      </c>
      <c r="D9" s="4">
        <v>1000</v>
      </c>
      <c r="E9" s="4">
        <v>1100</v>
      </c>
      <c r="F9" s="4">
        <v>110</v>
      </c>
      <c r="G9" s="5" t="s">
        <v>54</v>
      </c>
      <c r="H9" s="8">
        <f>H10</f>
        <v>3137026632</v>
      </c>
      <c r="I9" s="8">
        <f t="shared" ref="I9:M9" si="1">I10</f>
        <v>3206941057.6100011</v>
      </c>
      <c r="J9" s="8">
        <f t="shared" si="1"/>
        <v>3136403388.6100011</v>
      </c>
      <c r="K9" s="8">
        <f t="shared" si="1"/>
        <v>801579629.06999981</v>
      </c>
      <c r="L9" s="8">
        <f t="shared" si="1"/>
        <v>801572655.87999988</v>
      </c>
      <c r="M9" s="8">
        <f t="shared" si="1"/>
        <v>801572655.87999988</v>
      </c>
      <c r="O9" s="6" t="s">
        <v>52</v>
      </c>
      <c r="P9" s="4" t="s">
        <v>53</v>
      </c>
      <c r="Q9" s="7">
        <v>45777</v>
      </c>
    </row>
    <row r="10" spans="1:18" x14ac:dyDescent="0.25">
      <c r="A10">
        <v>2025</v>
      </c>
      <c r="B10" s="2">
        <v>45658</v>
      </c>
      <c r="C10" s="3">
        <v>45747</v>
      </c>
      <c r="D10" s="4">
        <v>1000</v>
      </c>
      <c r="E10" s="4">
        <v>1100</v>
      </c>
      <c r="F10" s="4">
        <v>113</v>
      </c>
      <c r="G10" s="5" t="s">
        <v>55</v>
      </c>
      <c r="H10" s="8">
        <v>3137026632</v>
      </c>
      <c r="I10" s="8">
        <v>3206941057.6100011</v>
      </c>
      <c r="J10" s="8">
        <v>3136403388.6100011</v>
      </c>
      <c r="K10" s="8">
        <v>801579629.06999981</v>
      </c>
      <c r="L10" s="8">
        <v>801572655.87999988</v>
      </c>
      <c r="M10" s="8">
        <v>801572655.87999988</v>
      </c>
      <c r="O10" s="6" t="s">
        <v>52</v>
      </c>
      <c r="P10" s="4" t="s">
        <v>53</v>
      </c>
      <c r="Q10" s="7">
        <v>45777</v>
      </c>
    </row>
    <row r="11" spans="1:18" x14ac:dyDescent="0.25">
      <c r="A11">
        <v>2025</v>
      </c>
      <c r="B11" s="2">
        <v>45658</v>
      </c>
      <c r="C11" s="3">
        <v>45747</v>
      </c>
      <c r="D11" s="4">
        <v>1000</v>
      </c>
      <c r="E11" s="4">
        <v>1200</v>
      </c>
      <c r="F11" s="4">
        <v>120</v>
      </c>
      <c r="G11" s="5" t="s">
        <v>56</v>
      </c>
      <c r="H11" s="8">
        <f>H12</f>
        <v>6445840</v>
      </c>
      <c r="I11" s="8">
        <f t="shared" ref="I11:M11" si="2">I12</f>
        <v>6585040</v>
      </c>
      <c r="J11" s="8">
        <f t="shared" si="2"/>
        <v>135200</v>
      </c>
      <c r="K11" s="8">
        <f t="shared" si="2"/>
        <v>69000</v>
      </c>
      <c r="L11" s="8">
        <f t="shared" si="2"/>
        <v>27000</v>
      </c>
      <c r="M11" s="8">
        <f t="shared" si="2"/>
        <v>27000</v>
      </c>
      <c r="O11" s="6" t="s">
        <v>52</v>
      </c>
      <c r="P11" s="4" t="s">
        <v>53</v>
      </c>
      <c r="Q11" s="7">
        <v>45777</v>
      </c>
    </row>
    <row r="12" spans="1:18" x14ac:dyDescent="0.25">
      <c r="A12">
        <v>2025</v>
      </c>
      <c r="B12" s="2">
        <v>45658</v>
      </c>
      <c r="C12" s="3">
        <v>45747</v>
      </c>
      <c r="D12" s="4">
        <v>1000</v>
      </c>
      <c r="E12" s="4">
        <v>1200</v>
      </c>
      <c r="F12" s="4">
        <v>123</v>
      </c>
      <c r="G12" s="5" t="s">
        <v>57</v>
      </c>
      <c r="H12" s="8">
        <v>6445840</v>
      </c>
      <c r="I12" s="8">
        <v>6585040</v>
      </c>
      <c r="J12" s="8">
        <v>135200</v>
      </c>
      <c r="K12" s="8">
        <v>69000</v>
      </c>
      <c r="L12" s="8">
        <v>27000</v>
      </c>
      <c r="M12" s="8">
        <v>27000</v>
      </c>
      <c r="O12" s="6" t="s">
        <v>52</v>
      </c>
      <c r="P12" s="4" t="s">
        <v>53</v>
      </c>
      <c r="Q12" s="7">
        <v>45777</v>
      </c>
    </row>
    <row r="13" spans="1:18" x14ac:dyDescent="0.25">
      <c r="A13">
        <v>2025</v>
      </c>
      <c r="B13" s="2">
        <v>45658</v>
      </c>
      <c r="C13" s="3">
        <v>45747</v>
      </c>
      <c r="D13" s="4">
        <v>1000</v>
      </c>
      <c r="E13" s="4">
        <v>1300</v>
      </c>
      <c r="F13" s="4">
        <v>130</v>
      </c>
      <c r="G13" s="5" t="s">
        <v>58</v>
      </c>
      <c r="H13" s="8">
        <f>SUM(H14:H17)</f>
        <v>736647567</v>
      </c>
      <c r="I13" s="8">
        <f t="shared" ref="I13:M13" si="3">SUM(I14:I17)</f>
        <v>767699755.77000022</v>
      </c>
      <c r="J13" s="8">
        <f t="shared" si="3"/>
        <v>737930362.77000022</v>
      </c>
      <c r="K13" s="8">
        <f t="shared" si="3"/>
        <v>76677197.890000001</v>
      </c>
      <c r="L13" s="8">
        <f t="shared" si="3"/>
        <v>76674873.489999995</v>
      </c>
      <c r="M13" s="8">
        <f t="shared" si="3"/>
        <v>76674873.489999995</v>
      </c>
      <c r="O13" s="6" t="s">
        <v>52</v>
      </c>
      <c r="P13" s="4" t="s">
        <v>53</v>
      </c>
      <c r="Q13" s="7">
        <v>45777</v>
      </c>
    </row>
    <row r="14" spans="1:18" x14ac:dyDescent="0.25">
      <c r="A14">
        <v>2025</v>
      </c>
      <c r="B14" s="2">
        <v>45658</v>
      </c>
      <c r="C14" s="3">
        <v>45747</v>
      </c>
      <c r="D14" s="4">
        <v>1000</v>
      </c>
      <c r="E14" s="4">
        <v>1300</v>
      </c>
      <c r="F14" s="4">
        <v>131</v>
      </c>
      <c r="G14" s="5" t="s">
        <v>59</v>
      </c>
      <c r="H14" s="8">
        <v>42247801</v>
      </c>
      <c r="I14" s="8">
        <v>42840457</v>
      </c>
      <c r="J14" s="8">
        <v>42840457</v>
      </c>
      <c r="K14" s="8">
        <v>9045986.1900000032</v>
      </c>
      <c r="L14" s="8">
        <v>9045986.1900000032</v>
      </c>
      <c r="M14" s="8">
        <v>9045986.1900000032</v>
      </c>
      <c r="O14" s="6" t="s">
        <v>52</v>
      </c>
      <c r="P14" s="4" t="s">
        <v>53</v>
      </c>
      <c r="Q14" s="7">
        <v>45777</v>
      </c>
    </row>
    <row r="15" spans="1:18" x14ac:dyDescent="0.25">
      <c r="A15">
        <v>2025</v>
      </c>
      <c r="B15" s="2">
        <v>45658</v>
      </c>
      <c r="C15" s="3">
        <v>45747</v>
      </c>
      <c r="D15" s="4">
        <v>1000</v>
      </c>
      <c r="E15" s="4">
        <v>1300</v>
      </c>
      <c r="F15" s="4">
        <v>132</v>
      </c>
      <c r="G15" s="5" t="s">
        <v>60</v>
      </c>
      <c r="H15" s="8">
        <v>584959063</v>
      </c>
      <c r="I15" s="8">
        <v>614714853.11000037</v>
      </c>
      <c r="J15" s="8">
        <v>585501574.11000037</v>
      </c>
      <c r="K15" s="8">
        <v>45344337.890000001</v>
      </c>
      <c r="L15" s="8">
        <v>45342013.490000002</v>
      </c>
      <c r="M15" s="8">
        <v>45342013.490000002</v>
      </c>
      <c r="O15" s="6" t="s">
        <v>52</v>
      </c>
      <c r="P15" s="4" t="s">
        <v>53</v>
      </c>
      <c r="Q15" s="7">
        <v>45777</v>
      </c>
    </row>
    <row r="16" spans="1:18" x14ac:dyDescent="0.25">
      <c r="A16">
        <v>2025</v>
      </c>
      <c r="B16" s="2">
        <v>45658</v>
      </c>
      <c r="C16" s="3">
        <v>45747</v>
      </c>
      <c r="D16" s="4">
        <v>1000</v>
      </c>
      <c r="E16" s="4">
        <v>1300</v>
      </c>
      <c r="F16" s="4">
        <v>133</v>
      </c>
      <c r="G16" s="5" t="s">
        <v>61</v>
      </c>
      <c r="H16" s="8">
        <v>23465474</v>
      </c>
      <c r="I16" s="8">
        <v>23465474</v>
      </c>
      <c r="J16" s="8">
        <v>23465474</v>
      </c>
      <c r="K16" s="8">
        <v>3719936.2299999995</v>
      </c>
      <c r="L16" s="8">
        <v>3719936.2299999995</v>
      </c>
      <c r="M16" s="8">
        <v>3719936.2299999995</v>
      </c>
      <c r="O16" s="6" t="s">
        <v>52</v>
      </c>
      <c r="P16" s="4" t="s">
        <v>53</v>
      </c>
      <c r="Q16" s="7">
        <v>45777</v>
      </c>
    </row>
    <row r="17" spans="1:17" x14ac:dyDescent="0.25">
      <c r="A17">
        <v>2025</v>
      </c>
      <c r="B17" s="2">
        <v>45658</v>
      </c>
      <c r="C17" s="3">
        <v>45747</v>
      </c>
      <c r="D17" s="4">
        <v>1000</v>
      </c>
      <c r="E17" s="4">
        <v>1300</v>
      </c>
      <c r="F17" s="4">
        <v>134</v>
      </c>
      <c r="G17" s="5" t="s">
        <v>62</v>
      </c>
      <c r="H17" s="8">
        <v>85975229</v>
      </c>
      <c r="I17" s="8">
        <v>86678971.659999788</v>
      </c>
      <c r="J17" s="8">
        <v>86122857.659999788</v>
      </c>
      <c r="K17" s="8">
        <v>18566937.579999994</v>
      </c>
      <c r="L17" s="8">
        <v>18566937.579999994</v>
      </c>
      <c r="M17" s="8">
        <v>18566937.579999994</v>
      </c>
      <c r="O17" s="6" t="s">
        <v>52</v>
      </c>
      <c r="P17" s="4" t="s">
        <v>53</v>
      </c>
      <c r="Q17" s="7">
        <v>45777</v>
      </c>
    </row>
    <row r="18" spans="1:17" x14ac:dyDescent="0.25">
      <c r="A18">
        <v>2025</v>
      </c>
      <c r="B18" s="2">
        <v>45658</v>
      </c>
      <c r="C18" s="3">
        <v>45747</v>
      </c>
      <c r="D18" s="4">
        <v>1000</v>
      </c>
      <c r="E18" s="4">
        <v>1400</v>
      </c>
      <c r="F18" s="4">
        <v>140</v>
      </c>
      <c r="G18" s="5" t="s">
        <v>63</v>
      </c>
      <c r="H18" s="8">
        <f>SUM(H19:H20)</f>
        <v>839880252</v>
      </c>
      <c r="I18" s="8">
        <f t="shared" ref="I18:M18" si="4">SUM(I19:I20)</f>
        <v>895177994.21000004</v>
      </c>
      <c r="J18" s="8">
        <f t="shared" si="4"/>
        <v>871565481.21000004</v>
      </c>
      <c r="K18" s="8">
        <f t="shared" si="4"/>
        <v>214865390.63000003</v>
      </c>
      <c r="L18" s="8">
        <f t="shared" si="4"/>
        <v>214865390.63000003</v>
      </c>
      <c r="M18" s="8">
        <f t="shared" si="4"/>
        <v>214865390.63000003</v>
      </c>
      <c r="O18" s="6" t="s">
        <v>52</v>
      </c>
      <c r="P18" s="4" t="s">
        <v>53</v>
      </c>
      <c r="Q18" s="7">
        <v>45777</v>
      </c>
    </row>
    <row r="19" spans="1:17" x14ac:dyDescent="0.25">
      <c r="A19">
        <v>2025</v>
      </c>
      <c r="B19" s="2">
        <v>45658</v>
      </c>
      <c r="C19" s="3">
        <v>45747</v>
      </c>
      <c r="D19" s="4">
        <v>1000</v>
      </c>
      <c r="E19" s="4">
        <v>1400</v>
      </c>
      <c r="F19" s="4">
        <v>142</v>
      </c>
      <c r="G19" s="5" t="s">
        <v>64</v>
      </c>
      <c r="H19" s="8">
        <v>109905026</v>
      </c>
      <c r="I19" s="8">
        <v>137352948.13</v>
      </c>
      <c r="J19" s="8">
        <v>131001225.13</v>
      </c>
      <c r="K19" s="8">
        <v>39291271.590000004</v>
      </c>
      <c r="L19" s="8">
        <v>39291271.590000004</v>
      </c>
      <c r="M19" s="8">
        <v>39291271.590000004</v>
      </c>
      <c r="O19" s="6" t="s">
        <v>52</v>
      </c>
      <c r="P19" s="4" t="s">
        <v>53</v>
      </c>
      <c r="Q19" s="7">
        <v>45777</v>
      </c>
    </row>
    <row r="20" spans="1:17" x14ac:dyDescent="0.25">
      <c r="A20">
        <v>2025</v>
      </c>
      <c r="B20" s="2">
        <v>45658</v>
      </c>
      <c r="C20" s="3">
        <v>45747</v>
      </c>
      <c r="D20" s="4">
        <v>1000</v>
      </c>
      <c r="E20" s="4">
        <v>1400</v>
      </c>
      <c r="F20" s="4">
        <v>143</v>
      </c>
      <c r="G20" s="5" t="s">
        <v>65</v>
      </c>
      <c r="H20" s="8">
        <v>729975226</v>
      </c>
      <c r="I20" s="8">
        <v>757825046.08000004</v>
      </c>
      <c r="J20" s="8">
        <v>740564256.08000004</v>
      </c>
      <c r="K20" s="8">
        <v>175574119.04000002</v>
      </c>
      <c r="L20" s="8">
        <v>175574119.04000002</v>
      </c>
      <c r="M20" s="8">
        <v>175574119.04000002</v>
      </c>
      <c r="O20" s="6" t="s">
        <v>52</v>
      </c>
      <c r="P20" s="4" t="s">
        <v>53</v>
      </c>
      <c r="Q20" s="7">
        <v>45777</v>
      </c>
    </row>
    <row r="21" spans="1:17" x14ac:dyDescent="0.25">
      <c r="A21">
        <v>2025</v>
      </c>
      <c r="B21" s="2">
        <v>45658</v>
      </c>
      <c r="C21" s="3">
        <v>45747</v>
      </c>
      <c r="D21" s="4">
        <v>1000</v>
      </c>
      <c r="E21" s="4">
        <v>1500</v>
      </c>
      <c r="F21" s="4">
        <v>150</v>
      </c>
      <c r="G21" s="5" t="s">
        <v>66</v>
      </c>
      <c r="H21" s="8">
        <f>SUM(H22:H26)</f>
        <v>2526877649</v>
      </c>
      <c r="I21" s="8">
        <f t="shared" ref="I21:M21" si="5">SUM(I22:I26)</f>
        <v>2676574693.809999</v>
      </c>
      <c r="J21" s="8">
        <f t="shared" si="5"/>
        <v>2399522111.2499981</v>
      </c>
      <c r="K21" s="8">
        <f t="shared" si="5"/>
        <v>591427374.53999949</v>
      </c>
      <c r="L21" s="8">
        <f t="shared" si="5"/>
        <v>579567613.46999967</v>
      </c>
      <c r="M21" s="8">
        <f t="shared" si="5"/>
        <v>579567613.46999967</v>
      </c>
      <c r="O21" s="6" t="s">
        <v>52</v>
      </c>
      <c r="P21" s="4" t="s">
        <v>53</v>
      </c>
      <c r="Q21" s="7">
        <v>45777</v>
      </c>
    </row>
    <row r="22" spans="1:17" x14ac:dyDescent="0.25">
      <c r="A22">
        <v>2025</v>
      </c>
      <c r="B22" s="2">
        <v>45658</v>
      </c>
      <c r="C22" s="3">
        <v>45747</v>
      </c>
      <c r="D22" s="4">
        <v>1000</v>
      </c>
      <c r="E22" s="4">
        <v>1500</v>
      </c>
      <c r="F22" s="4">
        <v>152</v>
      </c>
      <c r="G22" s="5" t="s">
        <v>67</v>
      </c>
      <c r="H22" s="8">
        <v>43225450</v>
      </c>
      <c r="I22" s="8">
        <v>59443259.830000013</v>
      </c>
      <c r="J22" s="8">
        <v>20701829.459999993</v>
      </c>
      <c r="K22" s="8">
        <v>17982318.659999996</v>
      </c>
      <c r="L22" s="8">
        <v>15806117.579999996</v>
      </c>
      <c r="M22" s="8">
        <v>15806117.579999996</v>
      </c>
      <c r="O22" s="6" t="s">
        <v>52</v>
      </c>
      <c r="P22" s="4" t="s">
        <v>53</v>
      </c>
      <c r="Q22" s="7">
        <v>45777</v>
      </c>
    </row>
    <row r="23" spans="1:17" x14ac:dyDescent="0.25">
      <c r="A23">
        <v>2025</v>
      </c>
      <c r="B23" s="2">
        <v>45658</v>
      </c>
      <c r="C23" s="3">
        <v>45747</v>
      </c>
      <c r="D23" s="4">
        <v>1000</v>
      </c>
      <c r="E23" s="4">
        <v>1500</v>
      </c>
      <c r="F23" s="4">
        <v>153</v>
      </c>
      <c r="G23" s="5" t="s">
        <v>68</v>
      </c>
      <c r="H23" s="8">
        <v>1676178057</v>
      </c>
      <c r="I23" s="8">
        <v>1709905053.4899991</v>
      </c>
      <c r="J23" s="8">
        <v>1678385404.4499991</v>
      </c>
      <c r="K23" s="8">
        <v>380129284.5399996</v>
      </c>
      <c r="L23" s="8">
        <v>380125782.83999962</v>
      </c>
      <c r="M23" s="8">
        <v>380125782.83999962</v>
      </c>
      <c r="O23" s="6" t="s">
        <v>52</v>
      </c>
      <c r="P23" s="4" t="s">
        <v>53</v>
      </c>
      <c r="Q23" s="7">
        <v>45777</v>
      </c>
    </row>
    <row r="24" spans="1:17" x14ac:dyDescent="0.25">
      <c r="A24">
        <v>2025</v>
      </c>
      <c r="B24" s="2">
        <v>45658</v>
      </c>
      <c r="C24" s="3">
        <v>45747</v>
      </c>
      <c r="D24" s="4">
        <v>1000</v>
      </c>
      <c r="E24" s="4">
        <v>1500</v>
      </c>
      <c r="F24" s="4">
        <v>154</v>
      </c>
      <c r="G24" s="5" t="s">
        <v>69</v>
      </c>
      <c r="H24" s="8">
        <v>693732078</v>
      </c>
      <c r="I24" s="8">
        <v>782487047.40999997</v>
      </c>
      <c r="J24" s="8">
        <v>670615149.669999</v>
      </c>
      <c r="K24" s="8">
        <v>171105186.40000001</v>
      </c>
      <c r="L24" s="8">
        <v>161789646.41000003</v>
      </c>
      <c r="M24" s="8">
        <v>161789646.41000003</v>
      </c>
      <c r="O24" s="6" t="s">
        <v>52</v>
      </c>
      <c r="P24" s="4" t="s">
        <v>53</v>
      </c>
      <c r="Q24" s="7">
        <v>45777</v>
      </c>
    </row>
    <row r="25" spans="1:17" x14ac:dyDescent="0.25">
      <c r="A25">
        <v>2025</v>
      </c>
      <c r="B25" s="2">
        <v>45658</v>
      </c>
      <c r="C25" s="3">
        <v>45747</v>
      </c>
      <c r="D25" s="4">
        <v>1000</v>
      </c>
      <c r="E25" s="4">
        <v>1500</v>
      </c>
      <c r="F25" s="4">
        <v>155</v>
      </c>
      <c r="G25" s="5" t="s">
        <v>70</v>
      </c>
      <c r="H25" s="8">
        <v>103087821</v>
      </c>
      <c r="I25" s="8">
        <v>108499262.84999999</v>
      </c>
      <c r="J25" s="8">
        <v>25114099.420000002</v>
      </c>
      <c r="K25" s="8">
        <v>21266077.66</v>
      </c>
      <c r="L25" s="8">
        <v>20898077.66</v>
      </c>
      <c r="M25" s="8">
        <v>20898077.66</v>
      </c>
      <c r="O25" s="6" t="s">
        <v>52</v>
      </c>
      <c r="P25" s="4" t="s">
        <v>53</v>
      </c>
      <c r="Q25" s="7">
        <v>45777</v>
      </c>
    </row>
    <row r="26" spans="1:17" x14ac:dyDescent="0.25">
      <c r="A26">
        <v>2025</v>
      </c>
      <c r="B26" s="2">
        <v>45658</v>
      </c>
      <c r="C26" s="3">
        <v>45747</v>
      </c>
      <c r="D26" s="4">
        <v>1000</v>
      </c>
      <c r="E26" s="4">
        <v>1500</v>
      </c>
      <c r="F26" s="4">
        <v>159</v>
      </c>
      <c r="G26" s="5" t="s">
        <v>71</v>
      </c>
      <c r="H26" s="8">
        <v>10654243</v>
      </c>
      <c r="I26" s="8">
        <v>16240070.229999997</v>
      </c>
      <c r="J26" s="8">
        <v>4705628.25</v>
      </c>
      <c r="K26" s="8">
        <v>944507.28000000014</v>
      </c>
      <c r="L26" s="8">
        <v>947988.9800000001</v>
      </c>
      <c r="M26" s="8">
        <v>947988.9800000001</v>
      </c>
      <c r="O26" s="6" t="s">
        <v>52</v>
      </c>
      <c r="P26" s="4" t="s">
        <v>53</v>
      </c>
      <c r="Q26" s="7">
        <v>45777</v>
      </c>
    </row>
    <row r="27" spans="1:17" x14ac:dyDescent="0.25">
      <c r="A27">
        <v>2025</v>
      </c>
      <c r="B27" s="2">
        <v>45658</v>
      </c>
      <c r="C27" s="3">
        <v>45747</v>
      </c>
      <c r="D27" s="4">
        <v>1000</v>
      </c>
      <c r="E27" s="4">
        <v>1700</v>
      </c>
      <c r="F27" s="4">
        <v>170</v>
      </c>
      <c r="G27" s="5" t="s">
        <v>72</v>
      </c>
      <c r="H27" s="8">
        <f>H28</f>
        <v>535433145</v>
      </c>
      <c r="I27" s="8">
        <f t="shared" ref="I27:M27" si="6">I28</f>
        <v>561421457.82999992</v>
      </c>
      <c r="J27" s="8">
        <f t="shared" si="6"/>
        <v>535440360.83000004</v>
      </c>
      <c r="K27" s="8">
        <f t="shared" si="6"/>
        <v>90042032.969999999</v>
      </c>
      <c r="L27" s="8">
        <f t="shared" si="6"/>
        <v>90042032.969999999</v>
      </c>
      <c r="M27" s="8">
        <f t="shared" si="6"/>
        <v>90042032.969999999</v>
      </c>
      <c r="O27" s="6" t="s">
        <v>52</v>
      </c>
      <c r="P27" s="4" t="s">
        <v>53</v>
      </c>
      <c r="Q27" s="7">
        <v>45777</v>
      </c>
    </row>
    <row r="28" spans="1:17" x14ac:dyDescent="0.25">
      <c r="A28">
        <v>2025</v>
      </c>
      <c r="B28" s="2">
        <v>45658</v>
      </c>
      <c r="C28" s="3">
        <v>45747</v>
      </c>
      <c r="D28" s="4">
        <v>1000</v>
      </c>
      <c r="E28" s="4">
        <v>1700</v>
      </c>
      <c r="F28" s="4">
        <v>171</v>
      </c>
      <c r="G28" s="5" t="s">
        <v>73</v>
      </c>
      <c r="H28" s="8">
        <v>535433145</v>
      </c>
      <c r="I28" s="8">
        <v>561421457.82999992</v>
      </c>
      <c r="J28" s="8">
        <v>535440360.83000004</v>
      </c>
      <c r="K28" s="8">
        <v>90042032.969999999</v>
      </c>
      <c r="L28" s="8">
        <v>90042032.969999999</v>
      </c>
      <c r="M28" s="8">
        <v>90042032.969999999</v>
      </c>
      <c r="O28" s="6" t="s">
        <v>52</v>
      </c>
      <c r="P28" s="4" t="s">
        <v>53</v>
      </c>
      <c r="Q28" s="7">
        <v>45777</v>
      </c>
    </row>
    <row r="29" spans="1:17" x14ac:dyDescent="0.25">
      <c r="A29">
        <v>2025</v>
      </c>
      <c r="B29" s="2">
        <v>45658</v>
      </c>
      <c r="C29" s="3">
        <v>45747</v>
      </c>
      <c r="D29" s="4">
        <v>2000</v>
      </c>
      <c r="E29" s="4">
        <v>2000</v>
      </c>
      <c r="F29" s="4">
        <v>200</v>
      </c>
      <c r="G29" s="5" t="s">
        <v>74</v>
      </c>
      <c r="H29" s="8">
        <f t="shared" ref="H29:M29" si="7">H30+H37+H42+H53+H55+H60+H47+H40</f>
        <v>313950905</v>
      </c>
      <c r="I29" s="8">
        <f t="shared" si="7"/>
        <v>542704072.26999998</v>
      </c>
      <c r="J29" s="8">
        <f t="shared" si="7"/>
        <v>180119594.81</v>
      </c>
      <c r="K29" s="8">
        <f t="shared" si="7"/>
        <v>146055256.66000003</v>
      </c>
      <c r="L29" s="8">
        <f t="shared" si="7"/>
        <v>133287812.76000002</v>
      </c>
      <c r="M29" s="8">
        <f t="shared" si="7"/>
        <v>133287812.76000002</v>
      </c>
      <c r="O29" s="6" t="s">
        <v>52</v>
      </c>
      <c r="P29" s="4" t="s">
        <v>53</v>
      </c>
      <c r="Q29" s="7">
        <v>45777</v>
      </c>
    </row>
    <row r="30" spans="1:17" x14ac:dyDescent="0.25">
      <c r="A30">
        <v>2025</v>
      </c>
      <c r="B30" s="2">
        <v>45658</v>
      </c>
      <c r="C30" s="3">
        <v>45747</v>
      </c>
      <c r="D30" s="4">
        <v>2000</v>
      </c>
      <c r="E30" s="4">
        <v>2100</v>
      </c>
      <c r="F30" s="4">
        <v>210</v>
      </c>
      <c r="G30" s="5" t="s">
        <v>75</v>
      </c>
      <c r="H30" s="8">
        <f t="shared" ref="H30:M30" si="8">SUM(H31:H36)</f>
        <v>73543627</v>
      </c>
      <c r="I30" s="8">
        <f t="shared" si="8"/>
        <v>77547773.290000007</v>
      </c>
      <c r="J30" s="8">
        <f t="shared" si="8"/>
        <v>21303018.389999997</v>
      </c>
      <c r="K30" s="8">
        <f t="shared" si="8"/>
        <v>12171910.680000002</v>
      </c>
      <c r="L30" s="8">
        <f t="shared" si="8"/>
        <v>6745092.9799999995</v>
      </c>
      <c r="M30" s="8">
        <f t="shared" si="8"/>
        <v>6745092.9799999995</v>
      </c>
      <c r="O30" s="6" t="s">
        <v>52</v>
      </c>
      <c r="P30" s="4" t="s">
        <v>53</v>
      </c>
      <c r="Q30" s="7">
        <v>45777</v>
      </c>
    </row>
    <row r="31" spans="1:17" x14ac:dyDescent="0.25">
      <c r="A31">
        <v>2025</v>
      </c>
      <c r="B31" s="2">
        <v>45658</v>
      </c>
      <c r="C31" s="3">
        <v>45747</v>
      </c>
      <c r="D31" s="4">
        <v>2000</v>
      </c>
      <c r="E31" s="4">
        <v>2100</v>
      </c>
      <c r="F31" s="4">
        <v>211</v>
      </c>
      <c r="G31" s="5" t="s">
        <v>76</v>
      </c>
      <c r="H31" s="8">
        <v>24647981</v>
      </c>
      <c r="I31" s="8">
        <v>27651973.23</v>
      </c>
      <c r="J31" s="8">
        <v>15363938.019999998</v>
      </c>
      <c r="K31" s="8">
        <v>7640033.7300000004</v>
      </c>
      <c r="L31" s="8">
        <v>5440137.5199999996</v>
      </c>
      <c r="M31" s="8">
        <v>5440137.5199999996</v>
      </c>
      <c r="O31" s="6" t="s">
        <v>52</v>
      </c>
      <c r="P31" s="4" t="s">
        <v>53</v>
      </c>
      <c r="Q31" s="7">
        <v>45777</v>
      </c>
    </row>
    <row r="32" spans="1:17" x14ac:dyDescent="0.25">
      <c r="A32">
        <v>2025</v>
      </c>
      <c r="B32" s="2">
        <v>45658</v>
      </c>
      <c r="C32" s="3">
        <v>45747</v>
      </c>
      <c r="D32" s="4">
        <v>2000</v>
      </c>
      <c r="E32" s="4">
        <v>2100</v>
      </c>
      <c r="F32" s="4">
        <v>212</v>
      </c>
      <c r="G32" s="5" t="s">
        <v>77</v>
      </c>
      <c r="H32" s="8">
        <v>14108601</v>
      </c>
      <c r="I32" s="8">
        <v>14146824.859999999</v>
      </c>
      <c r="J32" s="8">
        <v>1591323.9400000002</v>
      </c>
      <c r="K32" s="8">
        <v>388130.89999999997</v>
      </c>
      <c r="L32" s="8">
        <v>147182.66</v>
      </c>
      <c r="M32" s="8">
        <v>147182.66</v>
      </c>
      <c r="O32" s="6" t="s">
        <v>52</v>
      </c>
      <c r="P32" s="4" t="s">
        <v>53</v>
      </c>
      <c r="Q32" s="7">
        <v>45777</v>
      </c>
    </row>
    <row r="33" spans="1:17" x14ac:dyDescent="0.25">
      <c r="A33">
        <v>2025</v>
      </c>
      <c r="B33" s="2">
        <v>45658</v>
      </c>
      <c r="C33" s="3">
        <v>45747</v>
      </c>
      <c r="D33" s="4">
        <v>2000</v>
      </c>
      <c r="E33" s="4">
        <v>2100</v>
      </c>
      <c r="F33" s="4">
        <v>214</v>
      </c>
      <c r="G33" s="5" t="s">
        <v>78</v>
      </c>
      <c r="H33" s="8">
        <v>9906673</v>
      </c>
      <c r="I33" s="8">
        <v>10689288.579999998</v>
      </c>
      <c r="J33" s="8">
        <v>3385608.3700000006</v>
      </c>
      <c r="K33" s="8">
        <v>3212237.8700000006</v>
      </c>
      <c r="L33" s="8">
        <v>831129.12</v>
      </c>
      <c r="M33" s="8">
        <v>831129.12</v>
      </c>
      <c r="O33" s="6" t="s">
        <v>52</v>
      </c>
      <c r="P33" s="4" t="s">
        <v>53</v>
      </c>
      <c r="Q33" s="7">
        <v>45777</v>
      </c>
    </row>
    <row r="34" spans="1:17" x14ac:dyDescent="0.25">
      <c r="A34">
        <v>2025</v>
      </c>
      <c r="B34" s="2">
        <v>45658</v>
      </c>
      <c r="C34" s="3">
        <v>45747</v>
      </c>
      <c r="D34" s="4">
        <v>2000</v>
      </c>
      <c r="E34" s="4">
        <v>2100</v>
      </c>
      <c r="F34" s="4">
        <v>215</v>
      </c>
      <c r="G34" s="5" t="s">
        <v>79</v>
      </c>
      <c r="H34" s="8">
        <v>3285485</v>
      </c>
      <c r="I34" s="8">
        <v>3254585.21</v>
      </c>
      <c r="J34" s="8">
        <v>123815</v>
      </c>
      <c r="K34" s="8">
        <v>123815</v>
      </c>
      <c r="L34" s="8">
        <v>64141</v>
      </c>
      <c r="M34" s="8">
        <v>64141</v>
      </c>
      <c r="O34" s="6" t="s">
        <v>52</v>
      </c>
      <c r="P34" s="4" t="s">
        <v>53</v>
      </c>
      <c r="Q34" s="7">
        <v>45777</v>
      </c>
    </row>
    <row r="35" spans="1:17" x14ac:dyDescent="0.25">
      <c r="A35">
        <v>2025</v>
      </c>
      <c r="B35" s="2">
        <v>45658</v>
      </c>
      <c r="C35" s="3">
        <v>45747</v>
      </c>
      <c r="D35" s="4">
        <v>2000</v>
      </c>
      <c r="E35" s="4">
        <v>2100</v>
      </c>
      <c r="F35" s="4">
        <v>216</v>
      </c>
      <c r="G35" s="5" t="s">
        <v>80</v>
      </c>
      <c r="H35" s="8">
        <v>6936411</v>
      </c>
      <c r="I35" s="8">
        <v>7146625.4100000001</v>
      </c>
      <c r="J35" s="8">
        <v>838333.06</v>
      </c>
      <c r="K35" s="8">
        <v>807693.17999999993</v>
      </c>
      <c r="L35" s="8">
        <v>262502.68000000005</v>
      </c>
      <c r="M35" s="8">
        <v>262502.68000000005</v>
      </c>
      <c r="O35" s="6" t="s">
        <v>52</v>
      </c>
      <c r="P35" s="4" t="s">
        <v>53</v>
      </c>
      <c r="Q35" s="7">
        <v>45777</v>
      </c>
    </row>
    <row r="36" spans="1:17" x14ac:dyDescent="0.25">
      <c r="A36">
        <v>2025</v>
      </c>
      <c r="B36" s="2">
        <v>45658</v>
      </c>
      <c r="C36" s="3">
        <v>45747</v>
      </c>
      <c r="D36" s="4">
        <v>2000</v>
      </c>
      <c r="E36" s="4">
        <v>2100</v>
      </c>
      <c r="F36" s="4">
        <v>217</v>
      </c>
      <c r="G36" s="5" t="s">
        <v>81</v>
      </c>
      <c r="H36" s="8">
        <v>14658476</v>
      </c>
      <c r="I36" s="8">
        <v>14658476</v>
      </c>
      <c r="J36" s="8">
        <v>0</v>
      </c>
      <c r="K36" s="8">
        <v>0</v>
      </c>
      <c r="L36" s="8">
        <v>0</v>
      </c>
      <c r="M36" s="8">
        <v>0</v>
      </c>
      <c r="O36" s="6" t="s">
        <v>52</v>
      </c>
      <c r="P36" s="4" t="s">
        <v>53</v>
      </c>
      <c r="Q36" s="7">
        <v>45777</v>
      </c>
    </row>
    <row r="37" spans="1:17" x14ac:dyDescent="0.25">
      <c r="A37">
        <v>2025</v>
      </c>
      <c r="B37" s="2">
        <v>45658</v>
      </c>
      <c r="C37" s="3">
        <v>45747</v>
      </c>
      <c r="D37" s="4">
        <v>2000</v>
      </c>
      <c r="E37" s="4">
        <v>2200</v>
      </c>
      <c r="F37" s="4">
        <v>220</v>
      </c>
      <c r="G37" s="5" t="s">
        <v>82</v>
      </c>
      <c r="H37" s="8">
        <f t="shared" ref="H37:M37" si="9">SUM(H38:H39)</f>
        <v>15785766</v>
      </c>
      <c r="I37" s="8">
        <f t="shared" si="9"/>
        <v>15779297.359999999</v>
      </c>
      <c r="J37" s="8">
        <f t="shared" si="9"/>
        <v>2994806.41</v>
      </c>
      <c r="K37" s="8">
        <f t="shared" si="9"/>
        <v>2974806.41</v>
      </c>
      <c r="L37" s="8">
        <f t="shared" si="9"/>
        <v>2279432.0800000005</v>
      </c>
      <c r="M37" s="8">
        <f t="shared" si="9"/>
        <v>2279432.0800000005</v>
      </c>
      <c r="O37" s="6" t="s">
        <v>52</v>
      </c>
      <c r="P37" s="4" t="s">
        <v>53</v>
      </c>
      <c r="Q37" s="7">
        <v>45777</v>
      </c>
    </row>
    <row r="38" spans="1:17" x14ac:dyDescent="0.25">
      <c r="A38">
        <v>2025</v>
      </c>
      <c r="B38" s="2">
        <v>45658</v>
      </c>
      <c r="C38" s="3">
        <v>45747</v>
      </c>
      <c r="D38" s="4">
        <v>2000</v>
      </c>
      <c r="E38" s="4">
        <v>2200</v>
      </c>
      <c r="F38" s="4">
        <v>221</v>
      </c>
      <c r="G38" s="5" t="s">
        <v>83</v>
      </c>
      <c r="H38" s="8">
        <v>15785766</v>
      </c>
      <c r="I38" s="8">
        <v>15773499.1</v>
      </c>
      <c r="J38" s="8">
        <v>2989008.1500000004</v>
      </c>
      <c r="K38" s="8">
        <v>2969008.1500000004</v>
      </c>
      <c r="L38" s="8">
        <v>2278734.0500000007</v>
      </c>
      <c r="M38" s="8">
        <v>2278734.0500000007</v>
      </c>
      <c r="O38" s="6" t="s">
        <v>52</v>
      </c>
      <c r="P38" s="4" t="s">
        <v>53</v>
      </c>
      <c r="Q38" s="7">
        <v>45777</v>
      </c>
    </row>
    <row r="39" spans="1:17" x14ac:dyDescent="0.25">
      <c r="A39">
        <v>2025</v>
      </c>
      <c r="B39" s="2">
        <v>45658</v>
      </c>
      <c r="C39" s="3">
        <v>45747</v>
      </c>
      <c r="D39" s="4">
        <v>2000</v>
      </c>
      <c r="E39" s="4">
        <v>2200</v>
      </c>
      <c r="F39" s="4">
        <v>223</v>
      </c>
      <c r="G39" s="5" t="s">
        <v>84</v>
      </c>
      <c r="H39" s="8">
        <v>0</v>
      </c>
      <c r="I39" s="8">
        <v>5798.26</v>
      </c>
      <c r="J39" s="8">
        <v>5798.26</v>
      </c>
      <c r="K39" s="8">
        <v>5798.26</v>
      </c>
      <c r="L39" s="8">
        <v>698.03</v>
      </c>
      <c r="M39" s="8">
        <v>698.03</v>
      </c>
      <c r="O39" s="6" t="s">
        <v>52</v>
      </c>
      <c r="P39" s="4" t="s">
        <v>53</v>
      </c>
      <c r="Q39" s="7">
        <v>45777</v>
      </c>
    </row>
    <row r="40" spans="1:17" x14ac:dyDescent="0.25">
      <c r="A40">
        <v>2025</v>
      </c>
      <c r="B40" s="2">
        <v>45658</v>
      </c>
      <c r="C40" s="3">
        <v>45747</v>
      </c>
      <c r="D40" s="4">
        <v>2000</v>
      </c>
      <c r="E40" s="4">
        <v>2300</v>
      </c>
      <c r="F40" s="4">
        <v>230</v>
      </c>
      <c r="G40" t="s">
        <v>85</v>
      </c>
      <c r="H40" s="8">
        <f t="shared" ref="H40:M40" si="10">SUM(H41:H41)</f>
        <v>0</v>
      </c>
      <c r="I40" s="8">
        <f t="shared" si="10"/>
        <v>167040</v>
      </c>
      <c r="J40" s="8">
        <f t="shared" si="10"/>
        <v>167040</v>
      </c>
      <c r="K40" s="8">
        <f t="shared" si="10"/>
        <v>167040</v>
      </c>
      <c r="L40" s="8">
        <f t="shared" si="10"/>
        <v>0</v>
      </c>
      <c r="M40" s="8">
        <f t="shared" si="10"/>
        <v>0</v>
      </c>
      <c r="O40" s="6" t="s">
        <v>52</v>
      </c>
      <c r="P40" s="4" t="s">
        <v>53</v>
      </c>
      <c r="Q40" s="7">
        <v>45777</v>
      </c>
    </row>
    <row r="41" spans="1:17" x14ac:dyDescent="0.25">
      <c r="A41">
        <v>2025</v>
      </c>
      <c r="B41" s="2">
        <v>45658</v>
      </c>
      <c r="C41" s="3">
        <v>45747</v>
      </c>
      <c r="D41" s="4">
        <v>2000</v>
      </c>
      <c r="E41" s="4">
        <v>2300</v>
      </c>
      <c r="F41" s="4">
        <v>233</v>
      </c>
      <c r="G41" t="s">
        <v>86</v>
      </c>
      <c r="H41" s="8">
        <v>0</v>
      </c>
      <c r="I41" s="8">
        <v>167040</v>
      </c>
      <c r="J41" s="8">
        <v>167040</v>
      </c>
      <c r="K41" s="8">
        <v>167040</v>
      </c>
      <c r="L41" s="8">
        <v>0</v>
      </c>
      <c r="M41" s="8">
        <v>0</v>
      </c>
      <c r="O41" s="6" t="s">
        <v>52</v>
      </c>
      <c r="P41" s="4" t="s">
        <v>53</v>
      </c>
      <c r="Q41" s="7">
        <v>45777</v>
      </c>
    </row>
    <row r="42" spans="1:17" x14ac:dyDescent="0.25">
      <c r="A42">
        <v>2025</v>
      </c>
      <c r="B42" s="2">
        <v>45658</v>
      </c>
      <c r="C42" s="3">
        <v>45747</v>
      </c>
      <c r="D42" s="4">
        <v>2000</v>
      </c>
      <c r="E42" s="4">
        <v>2400</v>
      </c>
      <c r="F42" s="4">
        <v>240</v>
      </c>
      <c r="G42" s="5" t="s">
        <v>87</v>
      </c>
      <c r="H42" s="8">
        <f t="shared" ref="H42:M42" si="11">SUM(H43:H46)</f>
        <v>6197243</v>
      </c>
      <c r="I42" s="8">
        <f t="shared" si="11"/>
        <v>8398747.9600000009</v>
      </c>
      <c r="J42" s="8">
        <f t="shared" si="11"/>
        <v>2520845.1999999997</v>
      </c>
      <c r="K42" s="8">
        <f t="shared" si="11"/>
        <v>1994120.75</v>
      </c>
      <c r="L42" s="8">
        <f t="shared" si="11"/>
        <v>775887.02</v>
      </c>
      <c r="M42" s="8">
        <f t="shared" si="11"/>
        <v>775887.02</v>
      </c>
      <c r="O42" s="6" t="s">
        <v>52</v>
      </c>
      <c r="P42" s="4" t="s">
        <v>53</v>
      </c>
      <c r="Q42" s="7">
        <v>45777</v>
      </c>
    </row>
    <row r="43" spans="1:17" x14ac:dyDescent="0.25">
      <c r="A43">
        <v>2025</v>
      </c>
      <c r="B43" s="2">
        <v>45658</v>
      </c>
      <c r="C43" s="3">
        <v>45747</v>
      </c>
      <c r="D43" s="4">
        <v>2000</v>
      </c>
      <c r="E43" s="4">
        <v>2400</v>
      </c>
      <c r="F43" s="4">
        <v>246</v>
      </c>
      <c r="G43" s="5" t="s">
        <v>88</v>
      </c>
      <c r="H43" s="8">
        <v>3249854</v>
      </c>
      <c r="I43" s="8">
        <v>4677661.1500000004</v>
      </c>
      <c r="J43" s="8">
        <v>1691399.0499999998</v>
      </c>
      <c r="K43" s="8">
        <v>1166427.71</v>
      </c>
      <c r="L43" s="8">
        <v>490939.75</v>
      </c>
      <c r="M43" s="8">
        <v>490939.75</v>
      </c>
      <c r="O43" s="6" t="s">
        <v>52</v>
      </c>
      <c r="P43" s="4" t="s">
        <v>53</v>
      </c>
      <c r="Q43" s="7">
        <v>45777</v>
      </c>
    </row>
    <row r="44" spans="1:17" x14ac:dyDescent="0.25">
      <c r="A44">
        <v>2025</v>
      </c>
      <c r="B44" s="2">
        <v>45658</v>
      </c>
      <c r="C44" s="3">
        <v>45747</v>
      </c>
      <c r="D44" s="4">
        <v>2000</v>
      </c>
      <c r="E44" s="4">
        <v>2400</v>
      </c>
      <c r="F44" s="4">
        <v>247</v>
      </c>
      <c r="G44" s="5" t="s">
        <v>89</v>
      </c>
      <c r="H44" s="8">
        <v>0</v>
      </c>
      <c r="I44" s="8">
        <v>764848.32</v>
      </c>
      <c r="J44" s="8">
        <v>0</v>
      </c>
      <c r="K44" s="8">
        <v>0</v>
      </c>
      <c r="L44" s="8">
        <v>0</v>
      </c>
      <c r="M44" s="8">
        <v>0</v>
      </c>
      <c r="O44" s="6" t="s">
        <v>52</v>
      </c>
      <c r="P44" s="4" t="s">
        <v>53</v>
      </c>
      <c r="Q44" s="7">
        <v>45777</v>
      </c>
    </row>
    <row r="45" spans="1:17" x14ac:dyDescent="0.25">
      <c r="A45">
        <v>2025</v>
      </c>
      <c r="B45" s="2">
        <v>45658</v>
      </c>
      <c r="C45" s="3">
        <v>45747</v>
      </c>
      <c r="D45" s="4">
        <v>2000</v>
      </c>
      <c r="E45" s="4">
        <v>2400</v>
      </c>
      <c r="F45" s="4">
        <v>248</v>
      </c>
      <c r="G45" s="5" t="s">
        <v>90</v>
      </c>
      <c r="H45" s="8">
        <v>2849056</v>
      </c>
      <c r="I45" s="8">
        <v>2566926.0999999996</v>
      </c>
      <c r="J45" s="8">
        <v>457613.27</v>
      </c>
      <c r="K45" s="8">
        <v>457613.27</v>
      </c>
      <c r="L45" s="8">
        <v>284947.27</v>
      </c>
      <c r="M45" s="8">
        <v>284947.27</v>
      </c>
      <c r="O45" s="6" t="s">
        <v>52</v>
      </c>
      <c r="P45" s="4" t="s">
        <v>53</v>
      </c>
      <c r="Q45" s="7">
        <v>45777</v>
      </c>
    </row>
    <row r="46" spans="1:17" x14ac:dyDescent="0.25">
      <c r="A46">
        <v>2025</v>
      </c>
      <c r="B46" s="2">
        <v>45658</v>
      </c>
      <c r="C46" s="3">
        <v>45747</v>
      </c>
      <c r="D46" s="4">
        <v>2000</v>
      </c>
      <c r="E46" s="4">
        <v>2400</v>
      </c>
      <c r="F46" s="4">
        <v>249</v>
      </c>
      <c r="G46" t="s">
        <v>91</v>
      </c>
      <c r="H46" s="8">
        <v>98333</v>
      </c>
      <c r="I46" s="8">
        <v>389312.39</v>
      </c>
      <c r="J46" s="8">
        <v>371832.88</v>
      </c>
      <c r="K46" s="8">
        <v>370079.77</v>
      </c>
      <c r="L46" s="8">
        <v>0</v>
      </c>
      <c r="M46" s="8">
        <v>0</v>
      </c>
      <c r="O46" s="6" t="s">
        <v>52</v>
      </c>
      <c r="P46" s="4" t="s">
        <v>53</v>
      </c>
      <c r="Q46" s="7">
        <v>45777</v>
      </c>
    </row>
    <row r="47" spans="1:17" x14ac:dyDescent="0.25">
      <c r="A47">
        <v>2025</v>
      </c>
      <c r="B47" s="2">
        <v>45658</v>
      </c>
      <c r="C47" s="3">
        <v>45747</v>
      </c>
      <c r="D47" s="4">
        <v>2000</v>
      </c>
      <c r="E47" s="4">
        <v>2500</v>
      </c>
      <c r="F47" s="4">
        <v>250</v>
      </c>
      <c r="G47" s="5" t="s">
        <v>92</v>
      </c>
      <c r="H47" s="8">
        <f t="shared" ref="H47:M47" si="12">SUM(H48:H52)</f>
        <v>168558573</v>
      </c>
      <c r="I47" s="8">
        <f t="shared" si="12"/>
        <v>381597062.28000003</v>
      </c>
      <c r="J47" s="8">
        <f t="shared" si="12"/>
        <v>135188501.88</v>
      </c>
      <c r="K47" s="8">
        <f t="shared" si="12"/>
        <v>114439713.32000001</v>
      </c>
      <c r="L47" s="8">
        <f t="shared" si="12"/>
        <v>113198627.75000001</v>
      </c>
      <c r="M47" s="8">
        <f t="shared" si="12"/>
        <v>113198627.75000001</v>
      </c>
      <c r="O47" s="6" t="s">
        <v>52</v>
      </c>
      <c r="P47" s="4" t="s">
        <v>53</v>
      </c>
      <c r="Q47" s="7">
        <v>45777</v>
      </c>
    </row>
    <row r="48" spans="1:17" x14ac:dyDescent="0.25">
      <c r="A48">
        <v>2025</v>
      </c>
      <c r="B48" s="2">
        <v>45658</v>
      </c>
      <c r="C48" s="3">
        <v>45747</v>
      </c>
      <c r="D48" s="4">
        <v>2000</v>
      </c>
      <c r="E48" s="4">
        <v>2500</v>
      </c>
      <c r="F48" s="4">
        <v>251</v>
      </c>
      <c r="G48" s="5" t="s">
        <v>93</v>
      </c>
      <c r="H48" s="8">
        <v>0</v>
      </c>
      <c r="I48" s="8">
        <v>63777.78</v>
      </c>
      <c r="J48" s="8">
        <v>52407.18</v>
      </c>
      <c r="K48" s="8">
        <v>0</v>
      </c>
      <c r="L48" s="8">
        <v>0</v>
      </c>
      <c r="M48" s="8">
        <v>0</v>
      </c>
      <c r="O48" s="6" t="s">
        <v>52</v>
      </c>
      <c r="P48" s="4" t="s">
        <v>53</v>
      </c>
      <c r="Q48" s="7">
        <v>45777</v>
      </c>
    </row>
    <row r="49" spans="1:17" x14ac:dyDescent="0.25">
      <c r="A49">
        <v>2025</v>
      </c>
      <c r="B49" s="2">
        <v>45658</v>
      </c>
      <c r="C49" s="3">
        <v>45747</v>
      </c>
      <c r="D49" s="4">
        <v>2000</v>
      </c>
      <c r="E49" s="4">
        <v>2500</v>
      </c>
      <c r="F49" s="4">
        <v>252</v>
      </c>
      <c r="G49" s="5" t="s">
        <v>94</v>
      </c>
      <c r="H49" s="8">
        <v>136775</v>
      </c>
      <c r="I49" s="8">
        <v>136775</v>
      </c>
      <c r="J49" s="8">
        <v>0</v>
      </c>
      <c r="K49" s="8">
        <v>0</v>
      </c>
      <c r="L49" s="8">
        <v>0</v>
      </c>
      <c r="M49" s="8">
        <v>0</v>
      </c>
      <c r="O49" s="6" t="s">
        <v>52</v>
      </c>
      <c r="P49" s="4" t="s">
        <v>53</v>
      </c>
      <c r="Q49" s="7">
        <v>45777</v>
      </c>
    </row>
    <row r="50" spans="1:17" x14ac:dyDescent="0.25">
      <c r="A50">
        <v>2025</v>
      </c>
      <c r="B50" s="2">
        <v>45658</v>
      </c>
      <c r="C50" s="3">
        <v>45747</v>
      </c>
      <c r="D50" s="4">
        <v>2000</v>
      </c>
      <c r="E50" s="4">
        <v>2500</v>
      </c>
      <c r="F50" s="4">
        <v>253</v>
      </c>
      <c r="G50" s="5" t="s">
        <v>95</v>
      </c>
      <c r="H50" s="8">
        <v>164555681</v>
      </c>
      <c r="I50" s="8">
        <v>377131927.70000005</v>
      </c>
      <c r="J50" s="8">
        <v>133612458.59</v>
      </c>
      <c r="K50" s="8">
        <v>113612458.59</v>
      </c>
      <c r="L50" s="8">
        <v>112916458.59</v>
      </c>
      <c r="M50" s="8">
        <v>112916458.59</v>
      </c>
      <c r="O50" s="6" t="s">
        <v>52</v>
      </c>
      <c r="P50" s="4" t="s">
        <v>53</v>
      </c>
      <c r="Q50" s="7">
        <v>45777</v>
      </c>
    </row>
    <row r="51" spans="1:17" x14ac:dyDescent="0.25">
      <c r="A51">
        <v>2025</v>
      </c>
      <c r="B51" s="2">
        <v>45658</v>
      </c>
      <c r="C51" s="3">
        <v>45747</v>
      </c>
      <c r="D51" s="4">
        <v>2000</v>
      </c>
      <c r="E51" s="4">
        <v>2500</v>
      </c>
      <c r="F51" s="4">
        <v>254</v>
      </c>
      <c r="G51" s="5" t="s">
        <v>96</v>
      </c>
      <c r="H51" s="8">
        <v>3731232</v>
      </c>
      <c r="I51" s="8">
        <v>3772065.74</v>
      </c>
      <c r="J51" s="8">
        <v>1038755.1600000001</v>
      </c>
      <c r="K51" s="8">
        <v>585875.22000000009</v>
      </c>
      <c r="L51" s="8">
        <v>40789.65</v>
      </c>
      <c r="M51" s="8">
        <v>40789.65</v>
      </c>
      <c r="O51" s="6" t="s">
        <v>52</v>
      </c>
      <c r="P51" s="4" t="s">
        <v>53</v>
      </c>
      <c r="Q51" s="7">
        <v>45777</v>
      </c>
    </row>
    <row r="52" spans="1:17" x14ac:dyDescent="0.25">
      <c r="A52">
        <v>2025</v>
      </c>
      <c r="B52" s="2">
        <v>45658</v>
      </c>
      <c r="C52" s="3">
        <v>45747</v>
      </c>
      <c r="D52" s="4">
        <v>2000</v>
      </c>
      <c r="E52" s="4">
        <v>2500</v>
      </c>
      <c r="F52" s="4">
        <v>255</v>
      </c>
      <c r="G52" s="5" t="s">
        <v>97</v>
      </c>
      <c r="H52" s="8">
        <v>134885</v>
      </c>
      <c r="I52" s="8">
        <v>492516.06</v>
      </c>
      <c r="J52" s="8">
        <v>484880.95</v>
      </c>
      <c r="K52" s="8">
        <v>241379.51</v>
      </c>
      <c r="L52" s="8">
        <v>241379.51</v>
      </c>
      <c r="M52" s="8">
        <v>241379.51</v>
      </c>
      <c r="O52" s="6" t="s">
        <v>52</v>
      </c>
      <c r="P52" s="4" t="s">
        <v>53</v>
      </c>
      <c r="Q52" s="7">
        <v>45777</v>
      </c>
    </row>
    <row r="53" spans="1:17" x14ac:dyDescent="0.25">
      <c r="A53">
        <v>2025</v>
      </c>
      <c r="B53" s="2">
        <v>45658</v>
      </c>
      <c r="C53" s="3">
        <v>45747</v>
      </c>
      <c r="D53" s="4">
        <v>2000</v>
      </c>
      <c r="E53" s="4">
        <v>2600</v>
      </c>
      <c r="F53" s="4">
        <v>260</v>
      </c>
      <c r="G53" s="5" t="s">
        <v>98</v>
      </c>
      <c r="H53" s="8">
        <f>H54</f>
        <v>13354413</v>
      </c>
      <c r="I53" s="8">
        <f t="shared" ref="I53:M53" si="13">I54</f>
        <v>15829926.960000001</v>
      </c>
      <c r="J53" s="8">
        <f t="shared" si="13"/>
        <v>3465228.95</v>
      </c>
      <c r="K53" s="8">
        <f t="shared" si="13"/>
        <v>2981787.9699999993</v>
      </c>
      <c r="L53" s="8">
        <f t="shared" si="13"/>
        <v>2125744.0199999996</v>
      </c>
      <c r="M53" s="8">
        <f t="shared" si="13"/>
        <v>2125744.0199999996</v>
      </c>
      <c r="O53" s="6" t="s">
        <v>52</v>
      </c>
      <c r="P53" s="4" t="s">
        <v>53</v>
      </c>
      <c r="Q53" s="7">
        <v>45777</v>
      </c>
    </row>
    <row r="54" spans="1:17" x14ac:dyDescent="0.25">
      <c r="A54">
        <v>2025</v>
      </c>
      <c r="B54" s="2">
        <v>45658</v>
      </c>
      <c r="C54" s="3">
        <v>45747</v>
      </c>
      <c r="D54" s="4">
        <v>2000</v>
      </c>
      <c r="E54" s="4">
        <v>2600</v>
      </c>
      <c r="F54" s="4">
        <v>261</v>
      </c>
      <c r="G54" s="5" t="s">
        <v>99</v>
      </c>
      <c r="H54" s="8">
        <v>13354413</v>
      </c>
      <c r="I54" s="8">
        <v>15829926.960000001</v>
      </c>
      <c r="J54" s="8">
        <v>3465228.95</v>
      </c>
      <c r="K54" s="8">
        <v>2981787.9699999993</v>
      </c>
      <c r="L54" s="8">
        <v>2125744.0199999996</v>
      </c>
      <c r="M54" s="8">
        <v>2125744.0199999996</v>
      </c>
      <c r="O54" s="6" t="s">
        <v>52</v>
      </c>
      <c r="P54" s="4" t="s">
        <v>53</v>
      </c>
      <c r="Q54" s="7">
        <v>45777</v>
      </c>
    </row>
    <row r="55" spans="1:17" x14ac:dyDescent="0.25">
      <c r="A55">
        <v>2025</v>
      </c>
      <c r="B55" s="2">
        <v>45658</v>
      </c>
      <c r="C55" s="3">
        <v>45747</v>
      </c>
      <c r="D55" s="4">
        <v>2000</v>
      </c>
      <c r="E55" s="4">
        <v>2700</v>
      </c>
      <c r="F55" s="4">
        <v>270</v>
      </c>
      <c r="G55" s="5" t="s">
        <v>100</v>
      </c>
      <c r="H55" s="8">
        <f>SUM(H56:H59)</f>
        <v>32489298</v>
      </c>
      <c r="I55" s="8">
        <f t="shared" ref="I55:M55" si="14">SUM(I56:I59)</f>
        <v>35791660.259999998</v>
      </c>
      <c r="J55" s="8">
        <f t="shared" si="14"/>
        <v>10575658.139999999</v>
      </c>
      <c r="K55" s="8">
        <f t="shared" si="14"/>
        <v>8090439.04</v>
      </c>
      <c r="L55" s="8">
        <f t="shared" si="14"/>
        <v>6403255.4500000002</v>
      </c>
      <c r="M55" s="8">
        <f t="shared" si="14"/>
        <v>6403255.4500000002</v>
      </c>
      <c r="O55" s="6" t="s">
        <v>52</v>
      </c>
      <c r="P55" s="4" t="s">
        <v>53</v>
      </c>
      <c r="Q55" s="7">
        <v>45777</v>
      </c>
    </row>
    <row r="56" spans="1:17" x14ac:dyDescent="0.25">
      <c r="A56">
        <v>2025</v>
      </c>
      <c r="B56" s="2">
        <v>45658</v>
      </c>
      <c r="C56" s="3">
        <v>45747</v>
      </c>
      <c r="D56" s="4">
        <v>2000</v>
      </c>
      <c r="E56" s="4">
        <v>2700</v>
      </c>
      <c r="F56" s="4">
        <v>271</v>
      </c>
      <c r="G56" s="5" t="s">
        <v>101</v>
      </c>
      <c r="H56" s="8">
        <v>15579187</v>
      </c>
      <c r="I56" s="8">
        <v>17272946.940000005</v>
      </c>
      <c r="J56" s="8">
        <v>738921.07</v>
      </c>
      <c r="K56" s="8">
        <v>357604.71</v>
      </c>
      <c r="L56" s="8">
        <v>227811.01</v>
      </c>
      <c r="M56" s="8">
        <v>227811.01</v>
      </c>
      <c r="O56" s="6" t="s">
        <v>52</v>
      </c>
      <c r="P56" s="4" t="s">
        <v>53</v>
      </c>
      <c r="Q56" s="7">
        <v>45777</v>
      </c>
    </row>
    <row r="57" spans="1:17" x14ac:dyDescent="0.25">
      <c r="A57">
        <v>2025</v>
      </c>
      <c r="B57" s="2">
        <v>45658</v>
      </c>
      <c r="C57" s="3">
        <v>45747</v>
      </c>
      <c r="D57" s="4">
        <v>2000</v>
      </c>
      <c r="E57" s="4">
        <v>2700</v>
      </c>
      <c r="F57" s="4">
        <v>272</v>
      </c>
      <c r="G57" t="s">
        <v>102</v>
      </c>
      <c r="H57" s="8">
        <v>148970</v>
      </c>
      <c r="I57" s="8">
        <v>167379.20000000001</v>
      </c>
      <c r="J57" s="8">
        <v>38175.600000000006</v>
      </c>
      <c r="K57" s="8">
        <v>18409.2</v>
      </c>
      <c r="L57" s="8">
        <v>18409.2</v>
      </c>
      <c r="M57" s="8">
        <v>18409.2</v>
      </c>
      <c r="O57" s="6" t="s">
        <v>52</v>
      </c>
      <c r="P57" s="4" t="s">
        <v>53</v>
      </c>
      <c r="Q57" s="7">
        <v>45777</v>
      </c>
    </row>
    <row r="58" spans="1:17" x14ac:dyDescent="0.25">
      <c r="A58">
        <v>2025</v>
      </c>
      <c r="B58" s="2">
        <v>45658</v>
      </c>
      <c r="C58" s="3">
        <v>45747</v>
      </c>
      <c r="D58" s="4">
        <v>2000</v>
      </c>
      <c r="E58" s="4">
        <v>2700</v>
      </c>
      <c r="F58" s="4">
        <v>273</v>
      </c>
      <c r="G58" s="5" t="s">
        <v>103</v>
      </c>
      <c r="H58" s="8">
        <v>16761141</v>
      </c>
      <c r="I58" s="8">
        <v>18348261</v>
      </c>
      <c r="J58" s="8">
        <v>9795488.3499999996</v>
      </c>
      <c r="K58" s="8">
        <v>7714425.1299999999</v>
      </c>
      <c r="L58" s="8">
        <v>6157035.2400000002</v>
      </c>
      <c r="M58" s="8">
        <v>6157035.2400000002</v>
      </c>
      <c r="O58" s="6" t="s">
        <v>52</v>
      </c>
      <c r="P58" s="4" t="s">
        <v>53</v>
      </c>
      <c r="Q58" s="7">
        <v>45777</v>
      </c>
    </row>
    <row r="59" spans="1:17" x14ac:dyDescent="0.25">
      <c r="A59">
        <v>2025</v>
      </c>
      <c r="B59" s="2">
        <v>45658</v>
      </c>
      <c r="C59" s="3">
        <v>45747</v>
      </c>
      <c r="D59" s="4">
        <v>2000</v>
      </c>
      <c r="E59" s="4">
        <v>2700</v>
      </c>
      <c r="F59" s="4">
        <v>275</v>
      </c>
      <c r="G59" s="5" t="s">
        <v>104</v>
      </c>
      <c r="H59" s="8">
        <v>0</v>
      </c>
      <c r="I59" s="8">
        <v>3073.12</v>
      </c>
      <c r="J59" s="8">
        <v>3073.12</v>
      </c>
      <c r="K59" s="8">
        <v>0</v>
      </c>
      <c r="L59" s="8">
        <v>0</v>
      </c>
      <c r="M59" s="8">
        <v>0</v>
      </c>
      <c r="O59" s="6" t="s">
        <v>52</v>
      </c>
      <c r="P59" s="4" t="s">
        <v>53</v>
      </c>
      <c r="Q59" s="7">
        <v>45777</v>
      </c>
    </row>
    <row r="60" spans="1:17" x14ac:dyDescent="0.25">
      <c r="A60">
        <v>2025</v>
      </c>
      <c r="B60" s="2">
        <v>45658</v>
      </c>
      <c r="C60" s="3">
        <v>45747</v>
      </c>
      <c r="D60" s="4">
        <v>2000</v>
      </c>
      <c r="E60" s="4">
        <v>2900</v>
      </c>
      <c r="F60" s="4">
        <v>290</v>
      </c>
      <c r="G60" s="5" t="s">
        <v>105</v>
      </c>
      <c r="H60" s="8">
        <f t="shared" ref="H60:M60" si="15">SUM(H61:H67)</f>
        <v>4021985</v>
      </c>
      <c r="I60" s="8">
        <f t="shared" si="15"/>
        <v>7592564.1600000001</v>
      </c>
      <c r="J60" s="8">
        <f t="shared" si="15"/>
        <v>3904495.8400000003</v>
      </c>
      <c r="K60" s="8">
        <f t="shared" si="15"/>
        <v>3235438.49</v>
      </c>
      <c r="L60" s="8">
        <f t="shared" si="15"/>
        <v>1759773.46</v>
      </c>
      <c r="M60" s="8">
        <f t="shared" si="15"/>
        <v>1759773.46</v>
      </c>
      <c r="O60" s="6" t="s">
        <v>52</v>
      </c>
      <c r="P60" s="4" t="s">
        <v>53</v>
      </c>
      <c r="Q60" s="7">
        <v>45777</v>
      </c>
    </row>
    <row r="61" spans="1:17" x14ac:dyDescent="0.25">
      <c r="A61">
        <v>2025</v>
      </c>
      <c r="B61" s="2">
        <v>45658</v>
      </c>
      <c r="C61" s="3">
        <v>45747</v>
      </c>
      <c r="D61" s="4">
        <v>2000</v>
      </c>
      <c r="E61" s="4">
        <v>2900</v>
      </c>
      <c r="F61" s="4">
        <v>291</v>
      </c>
      <c r="G61" s="5" t="s">
        <v>106</v>
      </c>
      <c r="H61" s="8">
        <v>197456</v>
      </c>
      <c r="I61" s="8">
        <v>441369.54</v>
      </c>
      <c r="J61" s="8">
        <v>232997.48</v>
      </c>
      <c r="K61" s="8">
        <v>35104.61</v>
      </c>
      <c r="L61" s="8">
        <v>3358.0499999999997</v>
      </c>
      <c r="M61" s="8">
        <v>3358.0499999999997</v>
      </c>
      <c r="O61" s="6" t="s">
        <v>52</v>
      </c>
      <c r="P61" s="4" t="s">
        <v>53</v>
      </c>
      <c r="Q61" s="7">
        <v>45777</v>
      </c>
    </row>
    <row r="62" spans="1:17" x14ac:dyDescent="0.25">
      <c r="A62">
        <v>2025</v>
      </c>
      <c r="B62" s="2">
        <v>45658</v>
      </c>
      <c r="C62" s="3">
        <v>45747</v>
      </c>
      <c r="D62" s="4">
        <v>2000</v>
      </c>
      <c r="E62" s="4">
        <v>2900</v>
      </c>
      <c r="F62" s="4">
        <v>292</v>
      </c>
      <c r="G62" s="5" t="s">
        <v>107</v>
      </c>
      <c r="H62" s="8">
        <v>0</v>
      </c>
      <c r="I62" s="8">
        <v>3770</v>
      </c>
      <c r="J62" s="8">
        <v>3770</v>
      </c>
      <c r="K62" s="8">
        <v>3770</v>
      </c>
      <c r="L62" s="8">
        <v>3770</v>
      </c>
      <c r="M62" s="8">
        <v>3770</v>
      </c>
      <c r="O62" s="6" t="s">
        <v>52</v>
      </c>
      <c r="P62" s="4" t="s">
        <v>53</v>
      </c>
      <c r="Q62" s="7">
        <v>45777</v>
      </c>
    </row>
    <row r="63" spans="1:17" x14ac:dyDescent="0.25">
      <c r="A63">
        <v>2025</v>
      </c>
      <c r="B63" s="2">
        <v>45658</v>
      </c>
      <c r="C63" s="3">
        <v>45747</v>
      </c>
      <c r="D63" s="4">
        <v>2000</v>
      </c>
      <c r="E63" s="4">
        <v>2900</v>
      </c>
      <c r="F63" s="4">
        <v>293</v>
      </c>
      <c r="G63" s="5" t="s">
        <v>108</v>
      </c>
      <c r="H63" s="8">
        <v>67614</v>
      </c>
      <c r="I63" s="8">
        <v>1294058.03</v>
      </c>
      <c r="J63" s="8">
        <v>852590.5299999998</v>
      </c>
      <c r="K63" s="8">
        <v>739993.57999999984</v>
      </c>
      <c r="L63" s="8">
        <v>412246.72</v>
      </c>
      <c r="M63" s="8">
        <v>412246.72</v>
      </c>
      <c r="O63" s="6" t="s">
        <v>52</v>
      </c>
      <c r="P63" s="4" t="s">
        <v>53</v>
      </c>
      <c r="Q63" s="7">
        <v>45777</v>
      </c>
    </row>
    <row r="64" spans="1:17" x14ac:dyDescent="0.25">
      <c r="A64">
        <v>2025</v>
      </c>
      <c r="B64" s="2">
        <v>45658</v>
      </c>
      <c r="C64" s="3">
        <v>45747</v>
      </c>
      <c r="D64" s="4">
        <v>2000</v>
      </c>
      <c r="E64" s="4">
        <v>2900</v>
      </c>
      <c r="F64" s="4">
        <v>294</v>
      </c>
      <c r="G64" s="5" t="s">
        <v>109</v>
      </c>
      <c r="H64" s="8">
        <v>268348</v>
      </c>
      <c r="I64" s="8">
        <v>1986460.4600000002</v>
      </c>
      <c r="J64" s="8">
        <v>1498869.6900000002</v>
      </c>
      <c r="K64" s="8">
        <v>1492793.0300000003</v>
      </c>
      <c r="L64" s="8">
        <v>453416.9</v>
      </c>
      <c r="M64" s="8">
        <v>453416.9</v>
      </c>
      <c r="O64" s="6" t="s">
        <v>52</v>
      </c>
      <c r="P64" s="4" t="s">
        <v>53</v>
      </c>
      <c r="Q64" s="7">
        <v>45777</v>
      </c>
    </row>
    <row r="65" spans="1:17" x14ac:dyDescent="0.25">
      <c r="A65">
        <v>2025</v>
      </c>
      <c r="B65" s="2">
        <v>45658</v>
      </c>
      <c r="C65" s="3">
        <v>45747</v>
      </c>
      <c r="D65" s="4">
        <v>2000</v>
      </c>
      <c r="E65" s="4">
        <v>2900</v>
      </c>
      <c r="F65" s="4">
        <v>296</v>
      </c>
      <c r="G65" s="5" t="s">
        <v>110</v>
      </c>
      <c r="H65" s="8">
        <v>2721594</v>
      </c>
      <c r="I65" s="8">
        <v>2672252.36</v>
      </c>
      <c r="J65" s="8">
        <v>734265.08</v>
      </c>
      <c r="K65" s="8">
        <v>454759.08999999997</v>
      </c>
      <c r="L65" s="8">
        <v>452056.29</v>
      </c>
      <c r="M65" s="8">
        <v>452056.29</v>
      </c>
      <c r="O65" s="6" t="s">
        <v>52</v>
      </c>
      <c r="P65" s="4" t="s">
        <v>53</v>
      </c>
      <c r="Q65" s="7">
        <v>45777</v>
      </c>
    </row>
    <row r="66" spans="1:17" x14ac:dyDescent="0.25">
      <c r="A66">
        <v>2025</v>
      </c>
      <c r="B66" s="2">
        <v>45658</v>
      </c>
      <c r="C66" s="3">
        <v>45747</v>
      </c>
      <c r="D66" s="4">
        <v>2000</v>
      </c>
      <c r="E66" s="4">
        <v>2900</v>
      </c>
      <c r="F66" s="4">
        <v>298</v>
      </c>
      <c r="G66" s="5" t="s">
        <v>111</v>
      </c>
      <c r="H66" s="8">
        <v>169189</v>
      </c>
      <c r="I66" s="8">
        <v>588348.22000000009</v>
      </c>
      <c r="J66" s="8">
        <v>486666.10999999993</v>
      </c>
      <c r="K66" s="8">
        <v>484717.30999999994</v>
      </c>
      <c r="L66" s="8">
        <v>433874.50999999995</v>
      </c>
      <c r="M66" s="8">
        <v>433874.50999999995</v>
      </c>
      <c r="O66" s="6" t="s">
        <v>52</v>
      </c>
      <c r="P66" s="4" t="s">
        <v>53</v>
      </c>
      <c r="Q66" s="7">
        <v>45777</v>
      </c>
    </row>
    <row r="67" spans="1:17" x14ac:dyDescent="0.25">
      <c r="A67">
        <v>2025</v>
      </c>
      <c r="B67" s="2">
        <v>45658</v>
      </c>
      <c r="C67" s="3">
        <v>45747</v>
      </c>
      <c r="D67" s="4">
        <v>2000</v>
      </c>
      <c r="E67" s="4">
        <v>2900</v>
      </c>
      <c r="F67" s="4">
        <v>299</v>
      </c>
      <c r="G67" s="5" t="s">
        <v>112</v>
      </c>
      <c r="H67" s="8">
        <v>597784</v>
      </c>
      <c r="I67" s="8">
        <v>606305.55000000005</v>
      </c>
      <c r="J67" s="8">
        <v>95336.950000000012</v>
      </c>
      <c r="K67" s="8">
        <v>24300.870000000003</v>
      </c>
      <c r="L67" s="8">
        <v>1050.99</v>
      </c>
      <c r="M67" s="8">
        <v>1050.99</v>
      </c>
      <c r="O67" s="6" t="s">
        <v>52</v>
      </c>
      <c r="P67" s="4" t="s">
        <v>53</v>
      </c>
      <c r="Q67" s="7">
        <v>45777</v>
      </c>
    </row>
    <row r="68" spans="1:17" x14ac:dyDescent="0.25">
      <c r="A68">
        <v>2025</v>
      </c>
      <c r="B68" s="2">
        <v>45658</v>
      </c>
      <c r="C68" s="3">
        <v>45747</v>
      </c>
      <c r="D68" s="4">
        <v>3000</v>
      </c>
      <c r="E68" s="4">
        <v>3000</v>
      </c>
      <c r="F68" s="4">
        <v>300</v>
      </c>
      <c r="G68" s="5" t="s">
        <v>113</v>
      </c>
      <c r="H68" s="8">
        <f t="shared" ref="H68:M68" si="16">H69+H79+H86+H96+H100+H109+H111+H117+H121</f>
        <v>2236777783</v>
      </c>
      <c r="I68" s="8">
        <f t="shared" si="16"/>
        <v>2746836740.6100001</v>
      </c>
      <c r="J68" s="8">
        <f t="shared" si="16"/>
        <v>1348562542.27</v>
      </c>
      <c r="K68" s="8">
        <f t="shared" si="16"/>
        <v>556588346.63999999</v>
      </c>
      <c r="L68" s="8">
        <f t="shared" si="16"/>
        <v>505470432.5800001</v>
      </c>
      <c r="M68" s="8">
        <f t="shared" si="16"/>
        <v>505470432.5800001</v>
      </c>
      <c r="O68" s="6" t="s">
        <v>52</v>
      </c>
      <c r="P68" s="4" t="s">
        <v>53</v>
      </c>
      <c r="Q68" s="7">
        <v>45777</v>
      </c>
    </row>
    <row r="69" spans="1:17" x14ac:dyDescent="0.25">
      <c r="A69">
        <v>2025</v>
      </c>
      <c r="B69" s="2">
        <v>45658</v>
      </c>
      <c r="C69" s="3">
        <v>45747</v>
      </c>
      <c r="D69" s="4">
        <v>3000</v>
      </c>
      <c r="E69" s="4">
        <v>3100</v>
      </c>
      <c r="F69" s="4">
        <v>310</v>
      </c>
      <c r="G69" s="5" t="s">
        <v>114</v>
      </c>
      <c r="H69" s="8">
        <f>SUM(H70:H78)</f>
        <v>436142845</v>
      </c>
      <c r="I69" s="8">
        <f t="shared" ref="I69:M69" si="17">SUM(I70:I78)</f>
        <v>448814463.22000021</v>
      </c>
      <c r="J69" s="8">
        <f t="shared" si="17"/>
        <v>79576123.359999985</v>
      </c>
      <c r="K69" s="8">
        <f t="shared" si="17"/>
        <v>76585093.089999989</v>
      </c>
      <c r="L69" s="8">
        <f t="shared" si="17"/>
        <v>75650742.309999987</v>
      </c>
      <c r="M69" s="8">
        <f t="shared" si="17"/>
        <v>75650742.309999987</v>
      </c>
      <c r="O69" s="6" t="s">
        <v>52</v>
      </c>
      <c r="P69" s="4" t="s">
        <v>53</v>
      </c>
      <c r="Q69" s="7">
        <v>45777</v>
      </c>
    </row>
    <row r="70" spans="1:17" x14ac:dyDescent="0.25">
      <c r="A70">
        <v>2025</v>
      </c>
      <c r="B70" s="2">
        <v>45658</v>
      </c>
      <c r="C70" s="3">
        <v>45747</v>
      </c>
      <c r="D70" s="4">
        <v>3000</v>
      </c>
      <c r="E70" s="4">
        <v>3100</v>
      </c>
      <c r="F70" s="4">
        <v>311</v>
      </c>
      <c r="G70" s="5" t="s">
        <v>115</v>
      </c>
      <c r="H70" s="8">
        <v>313270400</v>
      </c>
      <c r="I70" s="8">
        <v>311821237.25000012</v>
      </c>
      <c r="J70" s="8">
        <v>50041031.249999993</v>
      </c>
      <c r="K70" s="8">
        <v>48917287.499999985</v>
      </c>
      <c r="L70" s="8">
        <v>48454059.499999993</v>
      </c>
      <c r="M70" s="8">
        <v>48454059.499999993</v>
      </c>
      <c r="O70" s="6" t="s">
        <v>52</v>
      </c>
      <c r="P70" s="4" t="s">
        <v>53</v>
      </c>
      <c r="Q70" s="7">
        <v>45777</v>
      </c>
    </row>
    <row r="71" spans="1:17" x14ac:dyDescent="0.25">
      <c r="A71">
        <v>2025</v>
      </c>
      <c r="B71" s="2">
        <v>45658</v>
      </c>
      <c r="C71" s="3">
        <v>45747</v>
      </c>
      <c r="D71" s="4">
        <v>3000</v>
      </c>
      <c r="E71" s="4">
        <v>3100</v>
      </c>
      <c r="F71" s="4">
        <v>312</v>
      </c>
      <c r="G71" s="5" t="s">
        <v>116</v>
      </c>
      <c r="H71" s="8">
        <v>7332902</v>
      </c>
      <c r="I71" s="8">
        <v>8007675.9200000018</v>
      </c>
      <c r="J71" s="8">
        <v>2053878.5900000005</v>
      </c>
      <c r="K71" s="8">
        <v>2053878.5900000005</v>
      </c>
      <c r="L71" s="8">
        <v>1984933.59</v>
      </c>
      <c r="M71" s="8">
        <v>1984933.59</v>
      </c>
      <c r="O71" s="6" t="s">
        <v>52</v>
      </c>
      <c r="P71" s="4" t="s">
        <v>53</v>
      </c>
      <c r="Q71" s="7">
        <v>45777</v>
      </c>
    </row>
    <row r="72" spans="1:17" x14ac:dyDescent="0.25">
      <c r="A72">
        <v>2025</v>
      </c>
      <c r="B72" s="2">
        <v>45658</v>
      </c>
      <c r="C72" s="3">
        <v>45747</v>
      </c>
      <c r="D72" s="4">
        <v>3000</v>
      </c>
      <c r="E72" s="4">
        <v>3100</v>
      </c>
      <c r="F72" s="4">
        <v>313</v>
      </c>
      <c r="G72" s="5" t="s">
        <v>117</v>
      </c>
      <c r="H72" s="8">
        <v>77649202</v>
      </c>
      <c r="I72" s="8">
        <v>92911861.050000012</v>
      </c>
      <c r="J72" s="8">
        <v>23085089.999999996</v>
      </c>
      <c r="K72" s="8">
        <v>23000897.499999996</v>
      </c>
      <c r="L72" s="8">
        <v>22962037.499999996</v>
      </c>
      <c r="M72" s="8">
        <v>22962037.499999996</v>
      </c>
      <c r="O72" s="6" t="s">
        <v>52</v>
      </c>
      <c r="P72" s="4" t="s">
        <v>53</v>
      </c>
      <c r="Q72" s="7">
        <v>45777</v>
      </c>
    </row>
    <row r="73" spans="1:17" x14ac:dyDescent="0.25">
      <c r="A73">
        <v>2025</v>
      </c>
      <c r="B73" s="2">
        <v>45658</v>
      </c>
      <c r="C73" s="3">
        <v>45747</v>
      </c>
      <c r="D73" s="4">
        <v>3000</v>
      </c>
      <c r="E73" s="4">
        <v>3100</v>
      </c>
      <c r="F73" s="4">
        <v>314</v>
      </c>
      <c r="G73" s="5" t="s">
        <v>118</v>
      </c>
      <c r="H73" s="8">
        <v>3538876</v>
      </c>
      <c r="I73" s="8">
        <v>1793018.7999999986</v>
      </c>
      <c r="J73" s="8">
        <v>689040.00000000012</v>
      </c>
      <c r="K73" s="8">
        <v>114840.00000000003</v>
      </c>
      <c r="L73" s="8">
        <v>0</v>
      </c>
      <c r="M73" s="8">
        <v>0</v>
      </c>
      <c r="O73" s="6" t="s">
        <v>52</v>
      </c>
      <c r="P73" s="4" t="s">
        <v>53</v>
      </c>
      <c r="Q73" s="7">
        <v>45777</v>
      </c>
    </row>
    <row r="74" spans="1:17" x14ac:dyDescent="0.25">
      <c r="A74">
        <v>2025</v>
      </c>
      <c r="B74" s="2">
        <v>45658</v>
      </c>
      <c r="C74" s="3">
        <v>45747</v>
      </c>
      <c r="D74" s="4">
        <v>3000</v>
      </c>
      <c r="E74" s="4">
        <v>3100</v>
      </c>
      <c r="F74" s="4">
        <v>315</v>
      </c>
      <c r="G74" s="5" t="s">
        <v>119</v>
      </c>
      <c r="H74" s="8">
        <v>1892871</v>
      </c>
      <c r="I74" s="8">
        <v>1947968.4199999997</v>
      </c>
      <c r="J74" s="8">
        <v>344999.8</v>
      </c>
      <c r="K74" s="8">
        <v>344999.8</v>
      </c>
      <c r="L74" s="8">
        <v>344999.8</v>
      </c>
      <c r="M74" s="8">
        <v>344999.8</v>
      </c>
      <c r="O74" s="6" t="s">
        <v>52</v>
      </c>
      <c r="P74" s="4" t="s">
        <v>53</v>
      </c>
      <c r="Q74" s="7">
        <v>45777</v>
      </c>
    </row>
    <row r="75" spans="1:17" x14ac:dyDescent="0.25">
      <c r="A75">
        <v>2025</v>
      </c>
      <c r="B75" s="2">
        <v>45658</v>
      </c>
      <c r="C75" s="3">
        <v>45747</v>
      </c>
      <c r="D75" s="4">
        <v>3000</v>
      </c>
      <c r="E75" s="4">
        <v>3100</v>
      </c>
      <c r="F75" s="4">
        <v>316</v>
      </c>
      <c r="G75" s="5" t="s">
        <v>120</v>
      </c>
      <c r="H75" s="8">
        <v>1136952</v>
      </c>
      <c r="I75" s="8">
        <v>1586952</v>
      </c>
      <c r="J75" s="8">
        <v>450000</v>
      </c>
      <c r="K75" s="8">
        <v>450000</v>
      </c>
      <c r="L75" s="8">
        <v>450000</v>
      </c>
      <c r="M75" s="8">
        <v>450000</v>
      </c>
      <c r="O75" s="6" t="s">
        <v>52</v>
      </c>
      <c r="P75" s="4" t="s">
        <v>53</v>
      </c>
      <c r="Q75" s="7">
        <v>45777</v>
      </c>
    </row>
    <row r="76" spans="1:17" x14ac:dyDescent="0.25">
      <c r="A76">
        <v>2025</v>
      </c>
      <c r="B76" s="2">
        <v>45658</v>
      </c>
      <c r="C76" s="3">
        <v>45747</v>
      </c>
      <c r="D76" s="4">
        <v>3000</v>
      </c>
      <c r="E76" s="4">
        <v>3100</v>
      </c>
      <c r="F76" s="4">
        <v>317</v>
      </c>
      <c r="G76" s="5" t="s">
        <v>121</v>
      </c>
      <c r="H76" s="8">
        <v>28389489</v>
      </c>
      <c r="I76" s="8">
        <v>28235095.119999975</v>
      </c>
      <c r="J76" s="8">
        <v>2834085.3199999994</v>
      </c>
      <c r="K76" s="8">
        <v>1625191.2999999989</v>
      </c>
      <c r="L76" s="8">
        <v>1383412.52</v>
      </c>
      <c r="M76" s="8">
        <v>1383412.52</v>
      </c>
      <c r="O76" s="6" t="s">
        <v>52</v>
      </c>
      <c r="P76" s="4" t="s">
        <v>53</v>
      </c>
      <c r="Q76" s="7">
        <v>45777</v>
      </c>
    </row>
    <row r="77" spans="1:17" x14ac:dyDescent="0.25">
      <c r="A77">
        <v>2025</v>
      </c>
      <c r="B77" s="2">
        <v>45658</v>
      </c>
      <c r="C77" s="3">
        <v>45747</v>
      </c>
      <c r="D77" s="4">
        <v>3000</v>
      </c>
      <c r="E77" s="4">
        <v>3100</v>
      </c>
      <c r="F77" s="4">
        <v>318</v>
      </c>
      <c r="G77" s="5" t="s">
        <v>122</v>
      </c>
      <c r="H77" s="8">
        <v>107670</v>
      </c>
      <c r="I77" s="8">
        <v>78646</v>
      </c>
      <c r="J77" s="8">
        <v>0</v>
      </c>
      <c r="K77" s="8">
        <v>0</v>
      </c>
      <c r="L77" s="8">
        <v>0</v>
      </c>
      <c r="M77" s="8">
        <v>0</v>
      </c>
      <c r="O77" s="6" t="s">
        <v>52</v>
      </c>
      <c r="P77" s="4" t="s">
        <v>53</v>
      </c>
      <c r="Q77" s="7">
        <v>45777</v>
      </c>
    </row>
    <row r="78" spans="1:17" x14ac:dyDescent="0.25">
      <c r="A78">
        <v>2025</v>
      </c>
      <c r="B78" s="2">
        <v>45658</v>
      </c>
      <c r="C78" s="3">
        <v>45747</v>
      </c>
      <c r="D78" s="4">
        <v>3000</v>
      </c>
      <c r="E78" s="4">
        <v>3100</v>
      </c>
      <c r="F78" s="4">
        <v>319</v>
      </c>
      <c r="G78" s="5" t="s">
        <v>123</v>
      </c>
      <c r="H78" s="8">
        <v>2824483</v>
      </c>
      <c r="I78" s="8">
        <v>2432008.6599999997</v>
      </c>
      <c r="J78" s="8">
        <v>77998.399999999994</v>
      </c>
      <c r="K78" s="8">
        <v>77998.399999999994</v>
      </c>
      <c r="L78" s="8">
        <v>71299.399999999994</v>
      </c>
      <c r="M78" s="8">
        <v>71299.399999999994</v>
      </c>
      <c r="O78" s="6" t="s">
        <v>52</v>
      </c>
      <c r="P78" s="4" t="s">
        <v>53</v>
      </c>
      <c r="Q78" s="7">
        <v>45777</v>
      </c>
    </row>
    <row r="79" spans="1:17" x14ac:dyDescent="0.25">
      <c r="A79">
        <v>2025</v>
      </c>
      <c r="B79" s="2">
        <v>45658</v>
      </c>
      <c r="C79" s="3">
        <v>45747</v>
      </c>
      <c r="D79" s="4">
        <v>3000</v>
      </c>
      <c r="E79" s="4">
        <v>3200</v>
      </c>
      <c r="F79" s="4">
        <v>320</v>
      </c>
      <c r="G79" s="5" t="s">
        <v>124</v>
      </c>
      <c r="H79" s="8">
        <f>SUM(H80:H85)</f>
        <v>156115828</v>
      </c>
      <c r="I79" s="8">
        <f t="shared" ref="I79:M79" si="18">SUM(I80:I85)</f>
        <v>165619649.15000001</v>
      </c>
      <c r="J79" s="8">
        <f t="shared" si="18"/>
        <v>111229966.88</v>
      </c>
      <c r="K79" s="8">
        <f t="shared" si="18"/>
        <v>39587992.670000002</v>
      </c>
      <c r="L79" s="8">
        <f t="shared" si="18"/>
        <v>11422419.809999999</v>
      </c>
      <c r="M79" s="8">
        <f t="shared" si="18"/>
        <v>11422419.809999999</v>
      </c>
      <c r="O79" s="6" t="s">
        <v>52</v>
      </c>
      <c r="P79" s="4" t="s">
        <v>53</v>
      </c>
      <c r="Q79" s="7">
        <v>45777</v>
      </c>
    </row>
    <row r="80" spans="1:17" x14ac:dyDescent="0.25">
      <c r="A80">
        <v>2025</v>
      </c>
      <c r="B80" s="2">
        <v>45658</v>
      </c>
      <c r="C80" s="3">
        <v>45747</v>
      </c>
      <c r="D80" s="4">
        <v>3000</v>
      </c>
      <c r="E80" s="4">
        <v>3200</v>
      </c>
      <c r="F80" s="4">
        <v>322</v>
      </c>
      <c r="G80" s="5" t="s">
        <v>125</v>
      </c>
      <c r="H80" s="8">
        <v>10669100</v>
      </c>
      <c r="I80" s="8">
        <v>10909245.530000001</v>
      </c>
      <c r="J80" s="8">
        <v>3294660.73</v>
      </c>
      <c r="K80" s="8">
        <v>688815.15999999992</v>
      </c>
      <c r="L80" s="8">
        <v>688815.15999999992</v>
      </c>
      <c r="M80" s="8">
        <v>688815.15999999992</v>
      </c>
      <c r="O80" s="6" t="s">
        <v>52</v>
      </c>
      <c r="P80" s="4" t="s">
        <v>53</v>
      </c>
      <c r="Q80" s="7">
        <v>45777</v>
      </c>
    </row>
    <row r="81" spans="1:17" x14ac:dyDescent="0.25">
      <c r="A81">
        <v>2025</v>
      </c>
      <c r="B81" s="2">
        <v>45658</v>
      </c>
      <c r="C81" s="3">
        <v>45747</v>
      </c>
      <c r="D81" s="4">
        <v>3000</v>
      </c>
      <c r="E81" s="4">
        <v>3200</v>
      </c>
      <c r="F81" s="4">
        <v>323</v>
      </c>
      <c r="G81" s="5" t="s">
        <v>126</v>
      </c>
      <c r="H81" s="8">
        <v>14879153</v>
      </c>
      <c r="I81" s="8">
        <v>17392264.07</v>
      </c>
      <c r="J81" s="8">
        <v>5297738.3400000008</v>
      </c>
      <c r="K81" s="8">
        <v>1239740.97</v>
      </c>
      <c r="L81" s="8">
        <v>602358.89999999991</v>
      </c>
      <c r="M81" s="8">
        <v>602358.89999999991</v>
      </c>
      <c r="O81" s="6" t="s">
        <v>52</v>
      </c>
      <c r="P81" s="4" t="s">
        <v>53</v>
      </c>
      <c r="Q81" s="7">
        <v>45777</v>
      </c>
    </row>
    <row r="82" spans="1:17" x14ac:dyDescent="0.25">
      <c r="A82">
        <v>2025</v>
      </c>
      <c r="B82" s="2">
        <v>45658</v>
      </c>
      <c r="C82" s="3">
        <v>45747</v>
      </c>
      <c r="D82" s="4">
        <v>3000</v>
      </c>
      <c r="E82" s="4">
        <v>3200</v>
      </c>
      <c r="F82" s="4">
        <v>324</v>
      </c>
      <c r="G82" s="5" t="s">
        <v>127</v>
      </c>
      <c r="H82" s="8">
        <v>2033635</v>
      </c>
      <c r="I82" s="8">
        <v>2641911</v>
      </c>
      <c r="J82" s="8">
        <v>567516</v>
      </c>
      <c r="K82" s="8">
        <v>36720</v>
      </c>
      <c r="L82" s="8">
        <v>36720</v>
      </c>
      <c r="M82" s="8">
        <v>36720</v>
      </c>
      <c r="O82" s="6" t="s">
        <v>52</v>
      </c>
      <c r="P82" s="4" t="s">
        <v>53</v>
      </c>
      <c r="Q82" s="7">
        <v>45777</v>
      </c>
    </row>
    <row r="83" spans="1:17" x14ac:dyDescent="0.25">
      <c r="A83">
        <v>2025</v>
      </c>
      <c r="B83" s="2">
        <v>45658</v>
      </c>
      <c r="C83" s="3">
        <v>45747</v>
      </c>
      <c r="D83" s="4">
        <v>3000</v>
      </c>
      <c r="E83" s="4">
        <v>3200</v>
      </c>
      <c r="F83" s="4">
        <v>325</v>
      </c>
      <c r="G83" s="5" t="s">
        <v>128</v>
      </c>
      <c r="H83" s="8">
        <v>21971570</v>
      </c>
      <c r="I83" s="8">
        <v>24619528</v>
      </c>
      <c r="J83" s="8">
        <v>21568501.989999998</v>
      </c>
      <c r="K83" s="8">
        <v>3594750.46</v>
      </c>
      <c r="L83" s="8">
        <v>3594750.46</v>
      </c>
      <c r="M83" s="8">
        <v>3594750.46</v>
      </c>
      <c r="O83" s="6" t="s">
        <v>52</v>
      </c>
      <c r="P83" s="4" t="s">
        <v>53</v>
      </c>
      <c r="Q83" s="7">
        <v>45777</v>
      </c>
    </row>
    <row r="84" spans="1:17" x14ac:dyDescent="0.25">
      <c r="A84">
        <v>2025</v>
      </c>
      <c r="B84" s="2">
        <v>45658</v>
      </c>
      <c r="C84" s="3">
        <v>45747</v>
      </c>
      <c r="D84" s="4">
        <v>3000</v>
      </c>
      <c r="E84" s="4">
        <v>3200</v>
      </c>
      <c r="F84" s="4">
        <v>327</v>
      </c>
      <c r="G84" s="5" t="s">
        <v>129</v>
      </c>
      <c r="H84" s="8">
        <v>106562370</v>
      </c>
      <c r="I84" s="8">
        <v>109992308.95</v>
      </c>
      <c r="J84" s="8">
        <v>80478552.819999993</v>
      </c>
      <c r="K84" s="8">
        <v>34004969.079999998</v>
      </c>
      <c r="L84" s="8">
        <v>6476778.29</v>
      </c>
      <c r="M84" s="8">
        <v>6476778.29</v>
      </c>
      <c r="O84" s="6" t="s">
        <v>52</v>
      </c>
      <c r="P84" s="4" t="s">
        <v>53</v>
      </c>
      <c r="Q84" s="7">
        <v>45777</v>
      </c>
    </row>
    <row r="85" spans="1:17" x14ac:dyDescent="0.25">
      <c r="A85">
        <v>2025</v>
      </c>
      <c r="B85" s="2">
        <v>45658</v>
      </c>
      <c r="C85" s="3">
        <v>45747</v>
      </c>
      <c r="D85" s="4">
        <v>3000</v>
      </c>
      <c r="E85" s="4">
        <v>3200</v>
      </c>
      <c r="F85" s="4">
        <v>329</v>
      </c>
      <c r="G85" s="5" t="s">
        <v>130</v>
      </c>
      <c r="H85" s="8">
        <v>0</v>
      </c>
      <c r="I85" s="8">
        <v>64391.600000000006</v>
      </c>
      <c r="J85" s="8">
        <v>22997</v>
      </c>
      <c r="K85" s="8">
        <v>22997</v>
      </c>
      <c r="L85" s="8">
        <v>22997</v>
      </c>
      <c r="M85" s="8">
        <v>22997</v>
      </c>
      <c r="O85" s="6" t="s">
        <v>52</v>
      </c>
      <c r="P85" s="4" t="s">
        <v>53</v>
      </c>
      <c r="Q85" s="7">
        <v>45777</v>
      </c>
    </row>
    <row r="86" spans="1:17" x14ac:dyDescent="0.25">
      <c r="A86">
        <v>2025</v>
      </c>
      <c r="B86" s="2">
        <v>45658</v>
      </c>
      <c r="C86" s="3">
        <v>45747</v>
      </c>
      <c r="D86" s="4">
        <v>3000</v>
      </c>
      <c r="E86" s="4">
        <v>3300</v>
      </c>
      <c r="F86" s="4">
        <v>330</v>
      </c>
      <c r="G86" s="5" t="s">
        <v>131</v>
      </c>
      <c r="H86" s="8">
        <f>SUM(H87:H95)</f>
        <v>719176829</v>
      </c>
      <c r="I86" s="8">
        <f t="shared" ref="I86:M86" si="19">SUM(I87:I95)</f>
        <v>772743335.80000007</v>
      </c>
      <c r="J86" s="8">
        <f t="shared" si="19"/>
        <v>548173314.4799999</v>
      </c>
      <c r="K86" s="8">
        <f t="shared" si="19"/>
        <v>147198454.82999998</v>
      </c>
      <c r="L86" s="8">
        <f t="shared" si="19"/>
        <v>135241382.04000002</v>
      </c>
      <c r="M86" s="8">
        <f t="shared" si="19"/>
        <v>135241382.04000002</v>
      </c>
      <c r="O86" s="6" t="s">
        <v>52</v>
      </c>
      <c r="P86" s="4" t="s">
        <v>53</v>
      </c>
      <c r="Q86" s="7">
        <v>45777</v>
      </c>
    </row>
    <row r="87" spans="1:17" x14ac:dyDescent="0.25">
      <c r="A87">
        <v>2025</v>
      </c>
      <c r="B87" s="2">
        <v>45658</v>
      </c>
      <c r="C87" s="3">
        <v>45747</v>
      </c>
      <c r="D87" s="4">
        <v>3000</v>
      </c>
      <c r="E87" s="4">
        <v>3300</v>
      </c>
      <c r="F87" s="4">
        <v>331</v>
      </c>
      <c r="G87" s="5" t="s">
        <v>132</v>
      </c>
      <c r="H87" s="8">
        <v>50715821</v>
      </c>
      <c r="I87" s="8">
        <v>48502940.840000004</v>
      </c>
      <c r="J87" s="8">
        <v>21370676.510000002</v>
      </c>
      <c r="K87" s="8">
        <v>3843865.3899999992</v>
      </c>
      <c r="L87" s="8">
        <v>3654593.9899999998</v>
      </c>
      <c r="M87" s="8">
        <v>3654593.9899999998</v>
      </c>
      <c r="O87" s="6" t="s">
        <v>52</v>
      </c>
      <c r="P87" s="4" t="s">
        <v>53</v>
      </c>
      <c r="Q87" s="7">
        <v>45777</v>
      </c>
    </row>
    <row r="88" spans="1:17" x14ac:dyDescent="0.25">
      <c r="A88">
        <v>2025</v>
      </c>
      <c r="B88" s="2">
        <v>45658</v>
      </c>
      <c r="C88" s="3">
        <v>45747</v>
      </c>
      <c r="D88" s="4">
        <v>3000</v>
      </c>
      <c r="E88" s="4">
        <v>3300</v>
      </c>
      <c r="F88" s="4">
        <v>332</v>
      </c>
      <c r="G88" s="5" t="s">
        <v>133</v>
      </c>
      <c r="H88" s="8">
        <v>6626913</v>
      </c>
      <c r="I88" s="8">
        <v>7070456.2999999998</v>
      </c>
      <c r="J88" s="8">
        <v>3882016.41</v>
      </c>
      <c r="K88" s="8">
        <v>970504.11</v>
      </c>
      <c r="L88" s="8">
        <v>970504.11</v>
      </c>
      <c r="M88" s="8">
        <v>970504.11</v>
      </c>
      <c r="O88" s="6" t="s">
        <v>52</v>
      </c>
      <c r="P88" s="4" t="s">
        <v>53</v>
      </c>
      <c r="Q88" s="7">
        <v>45777</v>
      </c>
    </row>
    <row r="89" spans="1:17" x14ac:dyDescent="0.25">
      <c r="A89">
        <v>2025</v>
      </c>
      <c r="B89" s="2">
        <v>45658</v>
      </c>
      <c r="C89" s="3">
        <v>45747</v>
      </c>
      <c r="D89" s="4">
        <v>3000</v>
      </c>
      <c r="E89" s="4">
        <v>3300</v>
      </c>
      <c r="F89" s="4">
        <v>333</v>
      </c>
      <c r="G89" s="5" t="s">
        <v>134</v>
      </c>
      <c r="H89" s="8">
        <v>69134556</v>
      </c>
      <c r="I89" s="8">
        <v>74514617.590000004</v>
      </c>
      <c r="J89" s="8">
        <v>59355677.919999987</v>
      </c>
      <c r="K89" s="8">
        <v>16658530.58</v>
      </c>
      <c r="L89" s="8">
        <v>16610970.58</v>
      </c>
      <c r="M89" s="8">
        <v>16610970.58</v>
      </c>
      <c r="O89" s="6" t="s">
        <v>52</v>
      </c>
      <c r="P89" s="4" t="s">
        <v>53</v>
      </c>
      <c r="Q89" s="7">
        <v>45777</v>
      </c>
    </row>
    <row r="90" spans="1:17" x14ac:dyDescent="0.25">
      <c r="A90">
        <v>2025</v>
      </c>
      <c r="B90" s="2">
        <v>45658</v>
      </c>
      <c r="C90" s="3">
        <v>45747</v>
      </c>
      <c r="D90" s="4">
        <v>3000</v>
      </c>
      <c r="E90" s="4">
        <v>3300</v>
      </c>
      <c r="F90" s="4">
        <v>334</v>
      </c>
      <c r="G90" s="5" t="s">
        <v>135</v>
      </c>
      <c r="H90" s="8">
        <v>1864843</v>
      </c>
      <c r="I90" s="8">
        <v>1864843</v>
      </c>
      <c r="J90" s="8">
        <v>0</v>
      </c>
      <c r="K90" s="8">
        <v>0</v>
      </c>
      <c r="L90" s="8">
        <v>0</v>
      </c>
      <c r="M90" s="8">
        <v>0</v>
      </c>
      <c r="O90" s="6" t="s">
        <v>52</v>
      </c>
      <c r="P90" s="4" t="s">
        <v>53</v>
      </c>
      <c r="Q90" s="7">
        <v>45777</v>
      </c>
    </row>
    <row r="91" spans="1:17" x14ac:dyDescent="0.25">
      <c r="A91">
        <v>2025</v>
      </c>
      <c r="B91" s="2">
        <v>45658</v>
      </c>
      <c r="C91" s="3">
        <v>45747</v>
      </c>
      <c r="D91" s="4">
        <v>3000</v>
      </c>
      <c r="E91" s="4">
        <v>3300</v>
      </c>
      <c r="F91" s="4">
        <v>335</v>
      </c>
      <c r="G91" s="5" t="s">
        <v>136</v>
      </c>
      <c r="H91" s="8">
        <v>3103072</v>
      </c>
      <c r="I91" s="8">
        <v>3103072</v>
      </c>
      <c r="J91" s="8">
        <v>1973760.78</v>
      </c>
      <c r="K91" s="8">
        <v>493440.18</v>
      </c>
      <c r="L91" s="8">
        <v>493440.18</v>
      </c>
      <c r="M91" s="8">
        <v>493440.18</v>
      </c>
      <c r="O91" s="6" t="s">
        <v>52</v>
      </c>
      <c r="P91" s="4" t="s">
        <v>53</v>
      </c>
      <c r="Q91" s="7">
        <v>45777</v>
      </c>
    </row>
    <row r="92" spans="1:17" x14ac:dyDescent="0.25">
      <c r="A92">
        <v>2025</v>
      </c>
      <c r="B92" s="2">
        <v>45658</v>
      </c>
      <c r="C92" s="3">
        <v>45747</v>
      </c>
      <c r="D92" s="4">
        <v>3000</v>
      </c>
      <c r="E92" s="4">
        <v>3300</v>
      </c>
      <c r="F92" s="4">
        <v>336</v>
      </c>
      <c r="G92" s="5" t="s">
        <v>137</v>
      </c>
      <c r="H92" s="8">
        <v>166351671</v>
      </c>
      <c r="I92" s="8">
        <v>169603743.49000001</v>
      </c>
      <c r="J92" s="8">
        <v>157760369.47</v>
      </c>
      <c r="K92" s="8">
        <v>56882664.759999983</v>
      </c>
      <c r="L92" s="8">
        <v>46159971.479999997</v>
      </c>
      <c r="M92" s="8">
        <v>46159971.479999997</v>
      </c>
      <c r="O92" s="6" t="s">
        <v>52</v>
      </c>
      <c r="P92" s="4" t="s">
        <v>53</v>
      </c>
      <c r="Q92" s="7">
        <v>45777</v>
      </c>
    </row>
    <row r="93" spans="1:17" x14ac:dyDescent="0.25">
      <c r="A93">
        <v>2025</v>
      </c>
      <c r="B93" s="2">
        <v>45658</v>
      </c>
      <c r="C93" s="3">
        <v>45747</v>
      </c>
      <c r="D93" s="4">
        <v>3000</v>
      </c>
      <c r="E93" s="4">
        <v>3300</v>
      </c>
      <c r="F93" s="4">
        <v>337</v>
      </c>
      <c r="G93" s="5" t="s">
        <v>138</v>
      </c>
      <c r="H93" s="8">
        <v>208106443</v>
      </c>
      <c r="I93" s="8">
        <v>210207381.34000006</v>
      </c>
      <c r="J93" s="8">
        <v>205412442.86999997</v>
      </c>
      <c r="K93" s="8">
        <v>33342856.869999997</v>
      </c>
      <c r="L93" s="8">
        <v>33229756.870000001</v>
      </c>
      <c r="M93" s="8">
        <v>33229756.870000001</v>
      </c>
      <c r="O93" s="6" t="s">
        <v>52</v>
      </c>
      <c r="P93" s="4" t="s">
        <v>53</v>
      </c>
      <c r="Q93" s="7">
        <v>45777</v>
      </c>
    </row>
    <row r="94" spans="1:17" x14ac:dyDescent="0.25">
      <c r="A94">
        <v>2025</v>
      </c>
      <c r="B94" s="2">
        <v>45658</v>
      </c>
      <c r="C94" s="3">
        <v>45747</v>
      </c>
      <c r="D94" s="4">
        <v>3000</v>
      </c>
      <c r="E94" s="4">
        <v>3300</v>
      </c>
      <c r="F94" s="4">
        <v>338</v>
      </c>
      <c r="G94" s="5" t="s">
        <v>139</v>
      </c>
      <c r="H94" s="8">
        <v>3585792</v>
      </c>
      <c r="I94" s="8">
        <v>4035593.6</v>
      </c>
      <c r="J94" s="8">
        <v>2817593.6</v>
      </c>
      <c r="K94" s="8">
        <v>200633.60000000001</v>
      </c>
      <c r="L94" s="8">
        <v>0</v>
      </c>
      <c r="M94" s="8">
        <v>0</v>
      </c>
      <c r="O94" s="6" t="s">
        <v>52</v>
      </c>
      <c r="P94" s="4" t="s">
        <v>53</v>
      </c>
      <c r="Q94" s="7">
        <v>45777</v>
      </c>
    </row>
    <row r="95" spans="1:17" x14ac:dyDescent="0.25">
      <c r="A95">
        <v>2025</v>
      </c>
      <c r="B95" s="2">
        <v>45658</v>
      </c>
      <c r="C95" s="3">
        <v>45747</v>
      </c>
      <c r="D95" s="4">
        <v>3000</v>
      </c>
      <c r="E95" s="4">
        <v>3300</v>
      </c>
      <c r="F95" s="4">
        <v>339</v>
      </c>
      <c r="G95" s="5" t="s">
        <v>140</v>
      </c>
      <c r="H95" s="8">
        <v>209687718</v>
      </c>
      <c r="I95" s="8">
        <v>253840687.63999999</v>
      </c>
      <c r="J95" s="8">
        <v>95600776.920000002</v>
      </c>
      <c r="K95" s="8">
        <v>34805959.340000004</v>
      </c>
      <c r="L95" s="8">
        <v>34122144.829999998</v>
      </c>
      <c r="M95" s="8">
        <v>34122144.829999998</v>
      </c>
      <c r="O95" s="6" t="s">
        <v>52</v>
      </c>
      <c r="P95" s="4" t="s">
        <v>53</v>
      </c>
      <c r="Q95" s="7">
        <v>45777</v>
      </c>
    </row>
    <row r="96" spans="1:17" x14ac:dyDescent="0.25">
      <c r="A96">
        <v>2025</v>
      </c>
      <c r="B96" s="2">
        <v>45658</v>
      </c>
      <c r="C96" s="3">
        <v>45747</v>
      </c>
      <c r="D96" s="4">
        <v>3000</v>
      </c>
      <c r="E96" s="4">
        <v>3400</v>
      </c>
      <c r="F96" s="4">
        <v>340</v>
      </c>
      <c r="G96" s="5" t="s">
        <v>141</v>
      </c>
      <c r="H96" s="8">
        <f>SUM(H97:H99)</f>
        <v>41158494</v>
      </c>
      <c r="I96" s="8">
        <f t="shared" ref="I96:M96" si="20">SUM(I97:I99)</f>
        <v>41943486.170000002</v>
      </c>
      <c r="J96" s="8">
        <f t="shared" si="20"/>
        <v>16097463.129999999</v>
      </c>
      <c r="K96" s="8">
        <f t="shared" si="20"/>
        <v>3556210.77</v>
      </c>
      <c r="L96" s="8">
        <f t="shared" si="20"/>
        <v>3556210.77</v>
      </c>
      <c r="M96" s="8">
        <f t="shared" si="20"/>
        <v>3556210.77</v>
      </c>
      <c r="O96" s="6" t="s">
        <v>52</v>
      </c>
      <c r="P96" s="4" t="s">
        <v>53</v>
      </c>
      <c r="Q96" s="7">
        <v>45777</v>
      </c>
    </row>
    <row r="97" spans="1:17" x14ac:dyDescent="0.25">
      <c r="A97">
        <v>2025</v>
      </c>
      <c r="B97" s="2">
        <v>45658</v>
      </c>
      <c r="C97" s="3">
        <v>45747</v>
      </c>
      <c r="D97" s="4">
        <v>3000</v>
      </c>
      <c r="E97" s="4">
        <v>3400</v>
      </c>
      <c r="F97" s="4">
        <v>341</v>
      </c>
      <c r="G97" s="5" t="s">
        <v>142</v>
      </c>
      <c r="H97" s="8">
        <v>6429754</v>
      </c>
      <c r="I97" s="8">
        <v>6606625.8799999999</v>
      </c>
      <c r="J97" s="8">
        <v>645456.53999999992</v>
      </c>
      <c r="K97" s="8">
        <v>645456.53999999992</v>
      </c>
      <c r="L97" s="8">
        <v>645456.53999999992</v>
      </c>
      <c r="M97" s="8">
        <v>645456.53999999992</v>
      </c>
      <c r="O97" s="6" t="s">
        <v>52</v>
      </c>
      <c r="P97" s="4" t="s">
        <v>53</v>
      </c>
      <c r="Q97" s="7">
        <v>45777</v>
      </c>
    </row>
    <row r="98" spans="1:17" x14ac:dyDescent="0.25">
      <c r="A98">
        <v>2025</v>
      </c>
      <c r="B98" s="2">
        <v>45658</v>
      </c>
      <c r="C98" s="3">
        <v>45747</v>
      </c>
      <c r="D98" s="4">
        <v>3000</v>
      </c>
      <c r="E98" s="4">
        <v>3400</v>
      </c>
      <c r="F98" s="4">
        <v>344</v>
      </c>
      <c r="G98" s="5" t="s">
        <v>143</v>
      </c>
      <c r="H98" s="8">
        <v>31458587</v>
      </c>
      <c r="I98" s="8">
        <v>31490773.950000003</v>
      </c>
      <c r="J98" s="8">
        <v>15188237.379999999</v>
      </c>
      <c r="K98" s="8">
        <v>2696985.02</v>
      </c>
      <c r="L98" s="8">
        <v>2696985.02</v>
      </c>
      <c r="M98" s="8">
        <v>2696985.02</v>
      </c>
      <c r="O98" s="6" t="s">
        <v>52</v>
      </c>
      <c r="P98" s="4" t="s">
        <v>53</v>
      </c>
      <c r="Q98" s="7">
        <v>45777</v>
      </c>
    </row>
    <row r="99" spans="1:17" x14ac:dyDescent="0.25">
      <c r="A99">
        <v>2025</v>
      </c>
      <c r="B99" s="2">
        <v>45658</v>
      </c>
      <c r="C99" s="3">
        <v>45747</v>
      </c>
      <c r="D99" s="4">
        <v>3000</v>
      </c>
      <c r="E99" s="4">
        <v>3400</v>
      </c>
      <c r="F99" s="4">
        <v>347</v>
      </c>
      <c r="G99" s="5" t="s">
        <v>144</v>
      </c>
      <c r="H99" s="8">
        <v>3270153</v>
      </c>
      <c r="I99" s="8">
        <v>3846086.34</v>
      </c>
      <c r="J99" s="8">
        <v>263769.21000000002</v>
      </c>
      <c r="K99" s="8">
        <v>213769.21</v>
      </c>
      <c r="L99" s="8">
        <v>213769.21</v>
      </c>
      <c r="M99" s="8">
        <v>213769.21</v>
      </c>
      <c r="O99" s="6" t="s">
        <v>52</v>
      </c>
      <c r="P99" s="4" t="s">
        <v>53</v>
      </c>
      <c r="Q99" s="7">
        <v>45777</v>
      </c>
    </row>
    <row r="100" spans="1:17" x14ac:dyDescent="0.25">
      <c r="A100">
        <v>2025</v>
      </c>
      <c r="B100" s="2">
        <v>45658</v>
      </c>
      <c r="C100" s="3">
        <v>45747</v>
      </c>
      <c r="D100" s="4">
        <v>3000</v>
      </c>
      <c r="E100" s="4">
        <v>3500</v>
      </c>
      <c r="F100" s="4">
        <v>350</v>
      </c>
      <c r="G100" s="5" t="s">
        <v>145</v>
      </c>
      <c r="H100" s="8">
        <f>SUM(H101:H108)</f>
        <v>205580216</v>
      </c>
      <c r="I100" s="8">
        <f t="shared" ref="I100:M100" si="21">SUM(I101:I108)</f>
        <v>272827302.37</v>
      </c>
      <c r="J100" s="8">
        <f t="shared" si="21"/>
        <v>118103162.86</v>
      </c>
      <c r="K100" s="8">
        <f t="shared" si="21"/>
        <v>51505670.889999993</v>
      </c>
      <c r="L100" s="8">
        <f t="shared" si="21"/>
        <v>46422942.879999995</v>
      </c>
      <c r="M100" s="8">
        <f t="shared" si="21"/>
        <v>46422942.879999995</v>
      </c>
      <c r="O100" s="6" t="s">
        <v>52</v>
      </c>
      <c r="P100" s="4" t="s">
        <v>53</v>
      </c>
      <c r="Q100" s="7">
        <v>45777</v>
      </c>
    </row>
    <row r="101" spans="1:17" x14ac:dyDescent="0.25">
      <c r="A101">
        <v>2025</v>
      </c>
      <c r="B101" s="2">
        <v>45658</v>
      </c>
      <c r="C101" s="3">
        <v>45747</v>
      </c>
      <c r="D101" s="4">
        <v>3000</v>
      </c>
      <c r="E101" s="4">
        <v>3500</v>
      </c>
      <c r="F101" s="4">
        <v>351</v>
      </c>
      <c r="G101" s="5" t="s">
        <v>146</v>
      </c>
      <c r="H101" s="8">
        <v>110393668</v>
      </c>
      <c r="I101" s="8">
        <v>163808517.91</v>
      </c>
      <c r="J101" s="8">
        <v>40795495.620000005</v>
      </c>
      <c r="K101" s="8">
        <v>37199305.309999995</v>
      </c>
      <c r="L101" s="8">
        <v>36806149.649999999</v>
      </c>
      <c r="M101" s="8">
        <v>36806149.649999999</v>
      </c>
      <c r="O101" s="6" t="s">
        <v>52</v>
      </c>
      <c r="P101" s="4" t="s">
        <v>53</v>
      </c>
      <c r="Q101" s="7">
        <v>45777</v>
      </c>
    </row>
    <row r="102" spans="1:17" x14ac:dyDescent="0.25">
      <c r="A102">
        <v>2025</v>
      </c>
      <c r="B102" s="2">
        <v>45658</v>
      </c>
      <c r="C102" s="3">
        <v>45747</v>
      </c>
      <c r="D102" s="4">
        <v>3000</v>
      </c>
      <c r="E102" s="4">
        <v>3500</v>
      </c>
      <c r="F102" s="4">
        <v>352</v>
      </c>
      <c r="G102" s="5" t="s">
        <v>147</v>
      </c>
      <c r="H102" s="8">
        <v>0</v>
      </c>
      <c r="I102" s="8">
        <v>611586.4</v>
      </c>
      <c r="J102" s="8">
        <v>541592</v>
      </c>
      <c r="K102" s="8">
        <v>0</v>
      </c>
      <c r="L102" s="8">
        <v>0</v>
      </c>
      <c r="M102" s="8">
        <v>0</v>
      </c>
      <c r="O102" s="6" t="s">
        <v>52</v>
      </c>
      <c r="P102" s="4" t="s">
        <v>53</v>
      </c>
      <c r="Q102" s="7">
        <v>45777</v>
      </c>
    </row>
    <row r="103" spans="1:17" x14ac:dyDescent="0.25">
      <c r="A103">
        <v>2025</v>
      </c>
      <c r="B103" s="2">
        <v>45658</v>
      </c>
      <c r="C103" s="3">
        <v>45747</v>
      </c>
      <c r="D103" s="4">
        <v>3000</v>
      </c>
      <c r="E103" s="4">
        <v>3500</v>
      </c>
      <c r="F103" s="4">
        <v>353</v>
      </c>
      <c r="G103" s="5" t="s">
        <v>148</v>
      </c>
      <c r="H103" s="8">
        <v>9232804</v>
      </c>
      <c r="I103" s="8">
        <v>8803492.1099999994</v>
      </c>
      <c r="J103" s="8">
        <v>152555.66</v>
      </c>
      <c r="K103" s="8">
        <v>0</v>
      </c>
      <c r="L103" s="8">
        <v>0</v>
      </c>
      <c r="M103" s="8">
        <v>0</v>
      </c>
      <c r="O103" s="6" t="s">
        <v>52</v>
      </c>
      <c r="P103" s="4" t="s">
        <v>53</v>
      </c>
      <c r="Q103" s="7">
        <v>45777</v>
      </c>
    </row>
    <row r="104" spans="1:17" x14ac:dyDescent="0.25">
      <c r="A104">
        <v>2025</v>
      </c>
      <c r="B104" s="2">
        <v>45658</v>
      </c>
      <c r="C104" s="3">
        <v>45747</v>
      </c>
      <c r="D104" s="4">
        <v>3000</v>
      </c>
      <c r="E104" s="4">
        <v>3500</v>
      </c>
      <c r="F104" s="4">
        <v>354</v>
      </c>
      <c r="G104" s="5" t="s">
        <v>149</v>
      </c>
      <c r="H104" s="8">
        <v>6313417</v>
      </c>
      <c r="I104" s="8">
        <v>5899860.8600000003</v>
      </c>
      <c r="J104" s="8">
        <v>0</v>
      </c>
      <c r="K104" s="8">
        <v>0</v>
      </c>
      <c r="L104" s="8">
        <v>0</v>
      </c>
      <c r="M104" s="8">
        <v>0</v>
      </c>
      <c r="O104" s="6" t="s">
        <v>52</v>
      </c>
      <c r="P104" s="4" t="s">
        <v>53</v>
      </c>
      <c r="Q104" s="7">
        <v>45777</v>
      </c>
    </row>
    <row r="105" spans="1:17" x14ac:dyDescent="0.25">
      <c r="A105">
        <v>2025</v>
      </c>
      <c r="B105" s="2">
        <v>45658</v>
      </c>
      <c r="C105" s="3">
        <v>45747</v>
      </c>
      <c r="D105" s="4">
        <v>3000</v>
      </c>
      <c r="E105" s="4">
        <v>3500</v>
      </c>
      <c r="F105" s="4">
        <v>355</v>
      </c>
      <c r="G105" s="5" t="s">
        <v>150</v>
      </c>
      <c r="H105" s="8">
        <v>8218544</v>
      </c>
      <c r="I105" s="8">
        <v>8437973.8599999994</v>
      </c>
      <c r="J105" s="8">
        <v>2187709.9300000002</v>
      </c>
      <c r="K105" s="8">
        <v>1681104.4700000007</v>
      </c>
      <c r="L105" s="8">
        <v>1681104.4700000007</v>
      </c>
      <c r="M105" s="8">
        <v>1681104.4700000007</v>
      </c>
      <c r="O105" s="6" t="s">
        <v>52</v>
      </c>
      <c r="P105" s="4" t="s">
        <v>53</v>
      </c>
      <c r="Q105" s="7">
        <v>45777</v>
      </c>
    </row>
    <row r="106" spans="1:17" x14ac:dyDescent="0.25">
      <c r="A106">
        <v>2025</v>
      </c>
      <c r="B106" s="2">
        <v>45658</v>
      </c>
      <c r="C106" s="3">
        <v>45747</v>
      </c>
      <c r="D106" s="4">
        <v>3000</v>
      </c>
      <c r="E106" s="4">
        <v>3500</v>
      </c>
      <c r="F106" s="4">
        <v>357</v>
      </c>
      <c r="G106" s="5" t="s">
        <v>151</v>
      </c>
      <c r="H106" s="8">
        <v>5304530</v>
      </c>
      <c r="I106" s="8">
        <v>12461138.4</v>
      </c>
      <c r="J106" s="8">
        <v>3983893.0799999996</v>
      </c>
      <c r="K106" s="8">
        <v>1723586</v>
      </c>
      <c r="L106" s="8">
        <v>163096</v>
      </c>
      <c r="M106" s="8">
        <v>163096</v>
      </c>
      <c r="O106" s="6" t="s">
        <v>52</v>
      </c>
      <c r="P106" s="4" t="s">
        <v>53</v>
      </c>
      <c r="Q106" s="7">
        <v>45777</v>
      </c>
    </row>
    <row r="107" spans="1:17" x14ac:dyDescent="0.25">
      <c r="A107">
        <v>2025</v>
      </c>
      <c r="B107" s="2">
        <v>45658</v>
      </c>
      <c r="C107" s="3">
        <v>45747</v>
      </c>
      <c r="D107" s="4">
        <v>3000</v>
      </c>
      <c r="E107" s="4">
        <v>3500</v>
      </c>
      <c r="F107" s="4">
        <v>358</v>
      </c>
      <c r="G107" s="5" t="s">
        <v>152</v>
      </c>
      <c r="H107" s="8">
        <v>63582292</v>
      </c>
      <c r="I107" s="8">
        <v>70244546.059999987</v>
      </c>
      <c r="J107" s="8">
        <v>68095603.149999991</v>
      </c>
      <c r="K107" s="8">
        <v>10514827.149999999</v>
      </c>
      <c r="L107" s="8">
        <v>7385744.799999998</v>
      </c>
      <c r="M107" s="8">
        <v>7385744.799999998</v>
      </c>
      <c r="O107" s="6" t="s">
        <v>52</v>
      </c>
      <c r="P107" s="4" t="s">
        <v>53</v>
      </c>
      <c r="Q107" s="7">
        <v>45777</v>
      </c>
    </row>
    <row r="108" spans="1:17" x14ac:dyDescent="0.25">
      <c r="A108">
        <v>2025</v>
      </c>
      <c r="B108" s="2">
        <v>45658</v>
      </c>
      <c r="C108" s="3">
        <v>45747</v>
      </c>
      <c r="D108" s="4">
        <v>3000</v>
      </c>
      <c r="E108" s="4">
        <v>3500</v>
      </c>
      <c r="F108" s="4">
        <v>359</v>
      </c>
      <c r="G108" s="5" t="s">
        <v>153</v>
      </c>
      <c r="H108" s="8">
        <v>2534961</v>
      </c>
      <c r="I108" s="8">
        <v>2560186.77</v>
      </c>
      <c r="J108" s="8">
        <v>2346313.4200000004</v>
      </c>
      <c r="K108" s="8">
        <v>386847.96000000008</v>
      </c>
      <c r="L108" s="8">
        <v>386847.96000000008</v>
      </c>
      <c r="M108" s="8">
        <v>386847.96000000008</v>
      </c>
      <c r="O108" s="6" t="s">
        <v>52</v>
      </c>
      <c r="P108" s="4" t="s">
        <v>53</v>
      </c>
      <c r="Q108" s="7">
        <v>45777</v>
      </c>
    </row>
    <row r="109" spans="1:17" x14ac:dyDescent="0.25">
      <c r="A109">
        <v>2025</v>
      </c>
      <c r="B109" s="2">
        <v>45658</v>
      </c>
      <c r="C109" s="3">
        <v>45747</v>
      </c>
      <c r="D109" s="4">
        <v>3000</v>
      </c>
      <c r="E109" s="4">
        <v>3600</v>
      </c>
      <c r="F109" s="4">
        <v>360</v>
      </c>
      <c r="G109" s="5" t="s">
        <v>154</v>
      </c>
      <c r="H109" s="8">
        <f t="shared" ref="H109:M109" si="22">SUM(H110:H110)</f>
        <v>93723064</v>
      </c>
      <c r="I109" s="8">
        <f t="shared" si="22"/>
        <v>159882859.34999999</v>
      </c>
      <c r="J109" s="8">
        <f t="shared" si="22"/>
        <v>78109275.589999989</v>
      </c>
      <c r="K109" s="8">
        <f t="shared" si="22"/>
        <v>76105175.599999994</v>
      </c>
      <c r="L109" s="8">
        <f t="shared" si="22"/>
        <v>74135705.599999994</v>
      </c>
      <c r="M109" s="8">
        <f t="shared" si="22"/>
        <v>74135705.599999994</v>
      </c>
      <c r="O109" s="6" t="s">
        <v>52</v>
      </c>
      <c r="P109" s="4" t="s">
        <v>53</v>
      </c>
      <c r="Q109" s="7">
        <v>45777</v>
      </c>
    </row>
    <row r="110" spans="1:17" x14ac:dyDescent="0.25">
      <c r="A110">
        <v>2025</v>
      </c>
      <c r="B110" s="2">
        <v>45658</v>
      </c>
      <c r="C110" s="3">
        <v>45747</v>
      </c>
      <c r="D110" s="4">
        <v>3000</v>
      </c>
      <c r="E110" s="4">
        <v>3600</v>
      </c>
      <c r="F110" s="4">
        <v>361</v>
      </c>
      <c r="G110" s="5" t="s">
        <v>155</v>
      </c>
      <c r="H110" s="8">
        <v>93723064</v>
      </c>
      <c r="I110" s="8">
        <v>159882859.34999999</v>
      </c>
      <c r="J110" s="8">
        <v>78109275.589999989</v>
      </c>
      <c r="K110" s="8">
        <v>76105175.599999994</v>
      </c>
      <c r="L110" s="8">
        <v>74135705.599999994</v>
      </c>
      <c r="M110" s="8">
        <v>74135705.599999994</v>
      </c>
      <c r="O110" s="6" t="s">
        <v>52</v>
      </c>
      <c r="P110" s="4" t="s">
        <v>53</v>
      </c>
      <c r="Q110" s="7">
        <v>45777</v>
      </c>
    </row>
    <row r="111" spans="1:17" x14ac:dyDescent="0.25">
      <c r="A111">
        <v>2025</v>
      </c>
      <c r="B111" s="2">
        <v>45658</v>
      </c>
      <c r="C111" s="3">
        <v>45747</v>
      </c>
      <c r="D111" s="4">
        <v>3000</v>
      </c>
      <c r="E111" s="4">
        <v>3700</v>
      </c>
      <c r="F111" s="4">
        <v>370</v>
      </c>
      <c r="G111" s="5" t="s">
        <v>156</v>
      </c>
      <c r="H111" s="8">
        <f t="shared" ref="H111:M111" si="23">SUM(H112:H116)</f>
        <v>15569868</v>
      </c>
      <c r="I111" s="8">
        <f t="shared" si="23"/>
        <v>117830102.93999998</v>
      </c>
      <c r="J111" s="8">
        <f t="shared" si="23"/>
        <v>9680507.6399999987</v>
      </c>
      <c r="K111" s="8">
        <f t="shared" si="23"/>
        <v>3494007.1300000004</v>
      </c>
      <c r="L111" s="8">
        <f t="shared" si="23"/>
        <v>2895534.75</v>
      </c>
      <c r="M111" s="8">
        <f t="shared" si="23"/>
        <v>2895534.75</v>
      </c>
      <c r="O111" s="6" t="s">
        <v>52</v>
      </c>
      <c r="P111" s="4" t="s">
        <v>53</v>
      </c>
      <c r="Q111" s="7">
        <v>45777</v>
      </c>
    </row>
    <row r="112" spans="1:17" x14ac:dyDescent="0.25">
      <c r="A112">
        <v>2025</v>
      </c>
      <c r="B112" s="2">
        <v>45658</v>
      </c>
      <c r="C112" s="3">
        <v>45747</v>
      </c>
      <c r="D112" s="4">
        <v>3000</v>
      </c>
      <c r="E112" s="4">
        <v>3700</v>
      </c>
      <c r="F112" s="4">
        <v>371</v>
      </c>
      <c r="G112" s="5" t="s">
        <v>157</v>
      </c>
      <c r="H112" s="8">
        <v>9887419</v>
      </c>
      <c r="I112" s="8">
        <v>23898775.52</v>
      </c>
      <c r="J112" s="8">
        <v>6367043.1399999997</v>
      </c>
      <c r="K112" s="8">
        <v>1639541.3800000001</v>
      </c>
      <c r="L112" s="8">
        <v>1045987.3999999999</v>
      </c>
      <c r="M112" s="8">
        <v>1045987.3999999999</v>
      </c>
      <c r="O112" s="6" t="s">
        <v>52</v>
      </c>
      <c r="P112" s="4" t="s">
        <v>53</v>
      </c>
      <c r="Q112" s="7">
        <v>45777</v>
      </c>
    </row>
    <row r="113" spans="1:17" x14ac:dyDescent="0.25">
      <c r="A113">
        <v>2025</v>
      </c>
      <c r="B113" s="2">
        <v>45658</v>
      </c>
      <c r="C113" s="3">
        <v>45747</v>
      </c>
      <c r="D113" s="4">
        <v>3000</v>
      </c>
      <c r="E113" s="4">
        <v>3700</v>
      </c>
      <c r="F113" s="4">
        <v>372</v>
      </c>
      <c r="G113" s="5"/>
      <c r="H113" s="8">
        <v>0</v>
      </c>
      <c r="I113" s="8">
        <v>39122566</v>
      </c>
      <c r="J113" s="8">
        <v>0</v>
      </c>
      <c r="K113" s="8">
        <v>0</v>
      </c>
      <c r="L113" s="8">
        <v>0</v>
      </c>
      <c r="M113" s="8">
        <v>0</v>
      </c>
      <c r="O113" s="6" t="s">
        <v>52</v>
      </c>
      <c r="P113" s="4" t="s">
        <v>53</v>
      </c>
      <c r="Q113" s="7">
        <v>45777</v>
      </c>
    </row>
    <row r="114" spans="1:17" x14ac:dyDescent="0.25">
      <c r="A114">
        <v>2025</v>
      </c>
      <c r="B114" s="2">
        <v>45658</v>
      </c>
      <c r="C114" s="3">
        <v>45747</v>
      </c>
      <c r="D114" s="4">
        <v>3000</v>
      </c>
      <c r="E114" s="4">
        <v>3700</v>
      </c>
      <c r="F114" s="4">
        <v>375</v>
      </c>
      <c r="G114" s="5" t="s">
        <v>158</v>
      </c>
      <c r="H114" s="8">
        <v>3400918</v>
      </c>
      <c r="I114" s="8">
        <v>50630485.409999996</v>
      </c>
      <c r="J114" s="8">
        <v>1103931.98</v>
      </c>
      <c r="K114" s="8">
        <v>674871.93</v>
      </c>
      <c r="L114" s="8">
        <v>674871.93</v>
      </c>
      <c r="M114" s="8">
        <v>674871.93</v>
      </c>
      <c r="O114" s="6" t="s">
        <v>52</v>
      </c>
      <c r="P114" s="4" t="s">
        <v>53</v>
      </c>
      <c r="Q114" s="7">
        <v>45777</v>
      </c>
    </row>
    <row r="115" spans="1:17" x14ac:dyDescent="0.25">
      <c r="A115">
        <v>2025</v>
      </c>
      <c r="B115" s="2">
        <v>45658</v>
      </c>
      <c r="C115" s="3">
        <v>45747</v>
      </c>
      <c r="D115" s="4">
        <v>3000</v>
      </c>
      <c r="E115" s="4">
        <v>3700</v>
      </c>
      <c r="F115" s="4">
        <v>376</v>
      </c>
      <c r="G115" s="5" t="s">
        <v>159</v>
      </c>
      <c r="H115" s="8">
        <v>2281531</v>
      </c>
      <c r="I115" s="8">
        <v>4119255.21</v>
      </c>
      <c r="J115" s="8">
        <v>2194777.3199999998</v>
      </c>
      <c r="K115" s="8">
        <v>1164838.6200000001</v>
      </c>
      <c r="L115" s="8">
        <v>1164838.6200000001</v>
      </c>
      <c r="M115" s="8">
        <v>1164838.6200000001</v>
      </c>
      <c r="O115" s="6" t="s">
        <v>52</v>
      </c>
      <c r="P115" s="4" t="s">
        <v>53</v>
      </c>
      <c r="Q115" s="7">
        <v>45777</v>
      </c>
    </row>
    <row r="116" spans="1:17" x14ac:dyDescent="0.25">
      <c r="A116">
        <v>2025</v>
      </c>
      <c r="B116" s="2">
        <v>45658</v>
      </c>
      <c r="C116" s="3">
        <v>45747</v>
      </c>
      <c r="D116" s="4">
        <v>3000</v>
      </c>
      <c r="E116" s="4">
        <v>3700</v>
      </c>
      <c r="F116" s="4">
        <v>378</v>
      </c>
      <c r="G116" s="5" t="s">
        <v>160</v>
      </c>
      <c r="H116" s="8">
        <v>0</v>
      </c>
      <c r="I116" s="8">
        <v>59020.800000000003</v>
      </c>
      <c r="J116" s="8">
        <v>14755.2</v>
      </c>
      <c r="K116" s="8">
        <v>14755.2</v>
      </c>
      <c r="L116" s="8">
        <v>9836.7999999999993</v>
      </c>
      <c r="M116" s="8">
        <v>9836.7999999999993</v>
      </c>
      <c r="O116" s="6" t="s">
        <v>52</v>
      </c>
      <c r="P116" s="4" t="s">
        <v>53</v>
      </c>
      <c r="Q116" s="7">
        <v>45777</v>
      </c>
    </row>
    <row r="117" spans="1:17" x14ac:dyDescent="0.25">
      <c r="A117">
        <v>2025</v>
      </c>
      <c r="B117" s="2">
        <v>45658</v>
      </c>
      <c r="C117" s="3">
        <v>45747</v>
      </c>
      <c r="D117" s="4">
        <v>3000</v>
      </c>
      <c r="E117" s="4">
        <v>3800</v>
      </c>
      <c r="F117" s="4">
        <v>380</v>
      </c>
      <c r="G117" s="5" t="s">
        <v>161</v>
      </c>
      <c r="H117" s="8">
        <f>SUM(H118:H120)</f>
        <v>223158821</v>
      </c>
      <c r="I117" s="8">
        <f t="shared" ref="I117:M117" si="24">SUM(I118:I120)</f>
        <v>251703819.98999995</v>
      </c>
      <c r="J117" s="8">
        <f t="shared" si="24"/>
        <v>123322242.07000002</v>
      </c>
      <c r="K117" s="8">
        <f t="shared" si="24"/>
        <v>89685148.839999989</v>
      </c>
      <c r="L117" s="8">
        <f t="shared" si="24"/>
        <v>87274901.599999994</v>
      </c>
      <c r="M117" s="8">
        <f t="shared" si="24"/>
        <v>87274901.599999994</v>
      </c>
      <c r="O117" s="6" t="s">
        <v>52</v>
      </c>
      <c r="P117" s="4" t="s">
        <v>53</v>
      </c>
      <c r="Q117" s="7">
        <v>45777</v>
      </c>
    </row>
    <row r="118" spans="1:17" x14ac:dyDescent="0.25">
      <c r="A118">
        <v>2025</v>
      </c>
      <c r="B118" s="2">
        <v>45658</v>
      </c>
      <c r="C118" s="3">
        <v>45747</v>
      </c>
      <c r="D118" s="4">
        <v>3000</v>
      </c>
      <c r="E118" s="4">
        <v>3800</v>
      </c>
      <c r="F118" s="4">
        <v>382</v>
      </c>
      <c r="G118" s="5" t="s">
        <v>162</v>
      </c>
      <c r="H118" s="8">
        <v>97076353</v>
      </c>
      <c r="I118" s="8">
        <v>28257173.159999996</v>
      </c>
      <c r="J118" s="8">
        <v>5392828.1600000001</v>
      </c>
      <c r="K118" s="8">
        <v>5392365.5600000005</v>
      </c>
      <c r="L118" s="8">
        <v>5392365.5600000005</v>
      </c>
      <c r="M118" s="8">
        <v>5392365.5600000005</v>
      </c>
      <c r="O118" s="6" t="s">
        <v>52</v>
      </c>
      <c r="P118" s="4" t="s">
        <v>53</v>
      </c>
      <c r="Q118" s="7">
        <v>45777</v>
      </c>
    </row>
    <row r="119" spans="1:17" x14ac:dyDescent="0.25">
      <c r="A119">
        <v>2025</v>
      </c>
      <c r="B119" s="2">
        <v>45658</v>
      </c>
      <c r="C119" s="3">
        <v>45747</v>
      </c>
      <c r="D119" s="4">
        <v>3000</v>
      </c>
      <c r="E119" s="4">
        <v>3800</v>
      </c>
      <c r="F119" s="4">
        <v>383</v>
      </c>
      <c r="G119" s="5" t="s">
        <v>163</v>
      </c>
      <c r="H119" s="8">
        <v>4991960</v>
      </c>
      <c r="I119" s="8">
        <v>5138951.45</v>
      </c>
      <c r="J119" s="8">
        <v>2475517.67</v>
      </c>
      <c r="K119" s="8">
        <v>2037972.02</v>
      </c>
      <c r="L119" s="8">
        <v>2011565.0099999998</v>
      </c>
      <c r="M119" s="8">
        <v>2011565.0099999998</v>
      </c>
      <c r="O119" s="6" t="s">
        <v>52</v>
      </c>
      <c r="P119" s="4" t="s">
        <v>53</v>
      </c>
      <c r="Q119" s="7">
        <v>45777</v>
      </c>
    </row>
    <row r="120" spans="1:17" x14ac:dyDescent="0.25">
      <c r="A120">
        <v>2025</v>
      </c>
      <c r="B120" s="2">
        <v>45658</v>
      </c>
      <c r="C120" s="3">
        <v>45747</v>
      </c>
      <c r="D120" s="4">
        <v>3000</v>
      </c>
      <c r="E120" s="4">
        <v>3800</v>
      </c>
      <c r="F120" s="4">
        <v>385</v>
      </c>
      <c r="G120" s="5" t="s">
        <v>164</v>
      </c>
      <c r="H120" s="8">
        <v>121090508</v>
      </c>
      <c r="I120" s="8">
        <v>218307695.37999997</v>
      </c>
      <c r="J120" s="8">
        <v>115453896.24000002</v>
      </c>
      <c r="K120" s="8">
        <v>82254811.25999999</v>
      </c>
      <c r="L120" s="8">
        <v>79870971.030000001</v>
      </c>
      <c r="M120" s="8">
        <v>79870971.030000001</v>
      </c>
      <c r="O120" s="6" t="s">
        <v>52</v>
      </c>
      <c r="P120" s="4" t="s">
        <v>53</v>
      </c>
      <c r="Q120" s="7">
        <v>45777</v>
      </c>
    </row>
    <row r="121" spans="1:17" x14ac:dyDescent="0.25">
      <c r="A121">
        <v>2025</v>
      </c>
      <c r="B121" s="2">
        <v>45658</v>
      </c>
      <c r="C121" s="3">
        <v>45747</v>
      </c>
      <c r="D121" s="4">
        <v>3000</v>
      </c>
      <c r="E121" s="4">
        <v>3900</v>
      </c>
      <c r="F121" s="4">
        <v>390</v>
      </c>
      <c r="G121" s="5" t="s">
        <v>165</v>
      </c>
      <c r="H121" s="8">
        <f>SUM(H122:H126)</f>
        <v>346151818</v>
      </c>
      <c r="I121" s="8">
        <f t="shared" ref="I121:M121" si="25">SUM(I122:I126)</f>
        <v>515471721.62</v>
      </c>
      <c r="J121" s="8">
        <f t="shared" si="25"/>
        <v>264270486.25999996</v>
      </c>
      <c r="K121" s="8">
        <f t="shared" si="25"/>
        <v>68870592.820000008</v>
      </c>
      <c r="L121" s="8">
        <f t="shared" si="25"/>
        <v>68870592.820000008</v>
      </c>
      <c r="M121" s="8">
        <f t="shared" si="25"/>
        <v>68870592.820000008</v>
      </c>
      <c r="O121" s="6" t="s">
        <v>52</v>
      </c>
      <c r="P121" s="4" t="s">
        <v>53</v>
      </c>
      <c r="Q121" s="7">
        <v>45777</v>
      </c>
    </row>
    <row r="122" spans="1:17" x14ac:dyDescent="0.25">
      <c r="A122">
        <v>2025</v>
      </c>
      <c r="B122" s="2">
        <v>45658</v>
      </c>
      <c r="C122" s="3">
        <v>45747</v>
      </c>
      <c r="D122" s="4">
        <v>3000</v>
      </c>
      <c r="E122" s="4">
        <v>3900</v>
      </c>
      <c r="F122" s="4">
        <v>392</v>
      </c>
      <c r="G122" s="5" t="s">
        <v>166</v>
      </c>
      <c r="H122" s="8">
        <v>755000</v>
      </c>
      <c r="I122" s="8">
        <v>765000</v>
      </c>
      <c r="J122" s="8">
        <v>3847.7</v>
      </c>
      <c r="K122" s="8">
        <v>3847.7</v>
      </c>
      <c r="L122" s="8">
        <v>3847.7</v>
      </c>
      <c r="M122" s="8">
        <v>3847.7</v>
      </c>
      <c r="O122" s="6" t="s">
        <v>52</v>
      </c>
      <c r="P122" s="4" t="s">
        <v>53</v>
      </c>
      <c r="Q122" s="7">
        <v>45777</v>
      </c>
    </row>
    <row r="123" spans="1:17" x14ac:dyDescent="0.25">
      <c r="A123">
        <v>2025</v>
      </c>
      <c r="B123" s="2">
        <v>45658</v>
      </c>
      <c r="C123" s="3">
        <v>45747</v>
      </c>
      <c r="D123" s="4">
        <v>3000</v>
      </c>
      <c r="E123" s="4">
        <v>3900</v>
      </c>
      <c r="F123" s="4">
        <v>393</v>
      </c>
      <c r="G123" s="5" t="s">
        <v>167</v>
      </c>
      <c r="H123" s="8">
        <v>164967</v>
      </c>
      <c r="I123" s="8">
        <v>164967</v>
      </c>
      <c r="J123" s="8">
        <v>0</v>
      </c>
      <c r="K123" s="8">
        <v>0</v>
      </c>
      <c r="L123" s="8">
        <v>0</v>
      </c>
      <c r="M123" s="8">
        <v>0</v>
      </c>
      <c r="O123" s="6" t="s">
        <v>52</v>
      </c>
      <c r="P123" s="4" t="s">
        <v>53</v>
      </c>
      <c r="Q123" s="7">
        <v>45777</v>
      </c>
    </row>
    <row r="124" spans="1:17" x14ac:dyDescent="0.25">
      <c r="A124">
        <v>2025</v>
      </c>
      <c r="B124" s="2">
        <v>45658</v>
      </c>
      <c r="C124" s="3">
        <v>45747</v>
      </c>
      <c r="D124" s="4">
        <v>3000</v>
      </c>
      <c r="E124" s="4">
        <v>3900</v>
      </c>
      <c r="F124" s="4">
        <v>394</v>
      </c>
      <c r="G124" s="5" t="s">
        <v>168</v>
      </c>
      <c r="H124" s="8">
        <v>8069280</v>
      </c>
      <c r="I124" s="8">
        <v>8019152</v>
      </c>
      <c r="J124" s="8">
        <v>0</v>
      </c>
      <c r="K124" s="8">
        <v>0</v>
      </c>
      <c r="L124" s="8">
        <v>0</v>
      </c>
      <c r="M124" s="8">
        <v>0</v>
      </c>
      <c r="O124" s="6" t="s">
        <v>52</v>
      </c>
      <c r="P124" s="4" t="s">
        <v>53</v>
      </c>
      <c r="Q124" s="7">
        <v>45777</v>
      </c>
    </row>
    <row r="125" spans="1:17" x14ac:dyDescent="0.25">
      <c r="A125">
        <v>2025</v>
      </c>
      <c r="B125" s="2">
        <v>45658</v>
      </c>
      <c r="C125" s="3">
        <v>45747</v>
      </c>
      <c r="D125" s="4">
        <v>3000</v>
      </c>
      <c r="E125" s="4">
        <v>3900</v>
      </c>
      <c r="F125" s="4">
        <v>395</v>
      </c>
      <c r="G125" s="5" t="s">
        <v>169</v>
      </c>
      <c r="H125" s="8">
        <v>80648</v>
      </c>
      <c r="I125" s="8">
        <v>2826031</v>
      </c>
      <c r="J125" s="8">
        <v>2728509.39</v>
      </c>
      <c r="K125" s="8">
        <v>2728509.39</v>
      </c>
      <c r="L125" s="8">
        <v>2728509.39</v>
      </c>
      <c r="M125" s="8">
        <v>2728509.39</v>
      </c>
      <c r="O125" s="6" t="s">
        <v>52</v>
      </c>
      <c r="P125" s="4" t="s">
        <v>53</v>
      </c>
      <c r="Q125" s="7">
        <v>45777</v>
      </c>
    </row>
    <row r="126" spans="1:17" x14ac:dyDescent="0.25">
      <c r="A126">
        <v>2025</v>
      </c>
      <c r="B126" s="2">
        <v>45658</v>
      </c>
      <c r="C126" s="3">
        <v>45747</v>
      </c>
      <c r="D126" s="4">
        <v>3000</v>
      </c>
      <c r="E126" s="4">
        <v>3900</v>
      </c>
      <c r="F126" s="4">
        <v>399</v>
      </c>
      <c r="G126" s="5" t="s">
        <v>170</v>
      </c>
      <c r="H126" s="8">
        <v>337081923</v>
      </c>
      <c r="I126" s="8">
        <v>503696571.62</v>
      </c>
      <c r="J126" s="8">
        <v>261538129.16999996</v>
      </c>
      <c r="K126" s="8">
        <v>66138235.730000004</v>
      </c>
      <c r="L126" s="8">
        <v>66138235.730000004</v>
      </c>
      <c r="M126" s="8">
        <v>66138235.730000004</v>
      </c>
      <c r="O126" s="6" t="s">
        <v>52</v>
      </c>
      <c r="P126" s="4" t="s">
        <v>53</v>
      </c>
      <c r="Q126" s="7">
        <v>45777</v>
      </c>
    </row>
    <row r="127" spans="1:17" x14ac:dyDescent="0.25">
      <c r="A127">
        <v>2025</v>
      </c>
      <c r="B127" s="2">
        <v>45658</v>
      </c>
      <c r="C127" s="3">
        <v>45747</v>
      </c>
      <c r="D127" s="4">
        <v>4000</v>
      </c>
      <c r="E127" s="4">
        <v>4000</v>
      </c>
      <c r="F127" s="4">
        <v>400</v>
      </c>
      <c r="G127" s="5" t="s">
        <v>171</v>
      </c>
      <c r="H127" s="8">
        <f>H128+H130</f>
        <v>496552838</v>
      </c>
      <c r="I127" s="8">
        <f t="shared" ref="I127:M127" si="26">I128+I130</f>
        <v>586896584.07999992</v>
      </c>
      <c r="J127" s="8">
        <f t="shared" si="26"/>
        <v>186781135.02999997</v>
      </c>
      <c r="K127" s="8">
        <f t="shared" si="26"/>
        <v>179453935.02999997</v>
      </c>
      <c r="L127" s="8">
        <f t="shared" si="26"/>
        <v>174924857.15999997</v>
      </c>
      <c r="M127" s="8">
        <f t="shared" si="26"/>
        <v>173444307.15999997</v>
      </c>
      <c r="O127" s="6" t="s">
        <v>52</v>
      </c>
      <c r="P127" s="4" t="s">
        <v>53</v>
      </c>
      <c r="Q127" s="7">
        <v>45777</v>
      </c>
    </row>
    <row r="128" spans="1:17" x14ac:dyDescent="0.25">
      <c r="A128">
        <v>2025</v>
      </c>
      <c r="B128" s="2">
        <v>45658</v>
      </c>
      <c r="C128" s="3">
        <v>45747</v>
      </c>
      <c r="D128" s="4">
        <v>4000</v>
      </c>
      <c r="E128" s="4">
        <v>4300</v>
      </c>
      <c r="F128" s="4">
        <v>430</v>
      </c>
      <c r="G128" s="5" t="s">
        <v>172</v>
      </c>
      <c r="H128" s="8">
        <f>H129</f>
        <v>43315576</v>
      </c>
      <c r="I128" s="8">
        <f t="shared" ref="I128:M128" si="27">I129</f>
        <v>43315576</v>
      </c>
      <c r="J128" s="8">
        <f t="shared" si="27"/>
        <v>22700000</v>
      </c>
      <c r="K128" s="8">
        <f t="shared" si="27"/>
        <v>20700000</v>
      </c>
      <c r="L128" s="8">
        <f t="shared" si="27"/>
        <v>16300000</v>
      </c>
      <c r="M128" s="8">
        <f t="shared" si="27"/>
        <v>16300000</v>
      </c>
      <c r="O128" s="6" t="s">
        <v>52</v>
      </c>
      <c r="P128" s="4" t="s">
        <v>53</v>
      </c>
      <c r="Q128" s="7">
        <v>45777</v>
      </c>
    </row>
    <row r="129" spans="1:17" x14ac:dyDescent="0.25">
      <c r="A129">
        <v>2025</v>
      </c>
      <c r="B129" s="2">
        <v>45658</v>
      </c>
      <c r="C129" s="3">
        <v>45747</v>
      </c>
      <c r="D129" s="4">
        <v>4000</v>
      </c>
      <c r="E129" s="4">
        <v>4300</v>
      </c>
      <c r="F129" s="4">
        <v>439</v>
      </c>
      <c r="G129" s="5" t="s">
        <v>173</v>
      </c>
      <c r="H129" s="8">
        <v>43315576</v>
      </c>
      <c r="I129" s="8">
        <v>43315576</v>
      </c>
      <c r="J129" s="8">
        <v>22700000</v>
      </c>
      <c r="K129" s="8">
        <v>20700000</v>
      </c>
      <c r="L129" s="8">
        <v>16300000</v>
      </c>
      <c r="M129" s="8">
        <v>16300000</v>
      </c>
      <c r="O129" s="6" t="s">
        <v>52</v>
      </c>
      <c r="P129" s="4" t="s">
        <v>53</v>
      </c>
      <c r="Q129" s="7">
        <v>45777</v>
      </c>
    </row>
    <row r="130" spans="1:17" x14ac:dyDescent="0.25">
      <c r="A130">
        <v>2025</v>
      </c>
      <c r="B130" s="2">
        <v>45658</v>
      </c>
      <c r="C130" s="3">
        <v>45747</v>
      </c>
      <c r="D130" s="4">
        <v>4000</v>
      </c>
      <c r="E130" s="4">
        <v>4400</v>
      </c>
      <c r="F130" s="4">
        <v>440</v>
      </c>
      <c r="G130" s="5" t="s">
        <v>174</v>
      </c>
      <c r="H130" s="8">
        <f>SUM(H131:H133)</f>
        <v>453237262</v>
      </c>
      <c r="I130" s="8">
        <f t="shared" ref="I130:M130" si="28">SUM(I131:I133)</f>
        <v>543581008.07999992</v>
      </c>
      <c r="J130" s="8">
        <f t="shared" si="28"/>
        <v>164081135.02999997</v>
      </c>
      <c r="K130" s="8">
        <f t="shared" si="28"/>
        <v>158753935.02999997</v>
      </c>
      <c r="L130" s="8">
        <f t="shared" si="28"/>
        <v>158624857.15999997</v>
      </c>
      <c r="M130" s="8">
        <f t="shared" si="28"/>
        <v>157144307.15999997</v>
      </c>
      <c r="O130" s="6" t="s">
        <v>52</v>
      </c>
      <c r="P130" s="4" t="s">
        <v>53</v>
      </c>
      <c r="Q130" s="7">
        <v>45777</v>
      </c>
    </row>
    <row r="131" spans="1:17" x14ac:dyDescent="0.25">
      <c r="A131">
        <v>2025</v>
      </c>
      <c r="B131" s="2">
        <v>45658</v>
      </c>
      <c r="C131" s="3">
        <v>45747</v>
      </c>
      <c r="D131" s="4">
        <v>4000</v>
      </c>
      <c r="E131" s="4">
        <v>4400</v>
      </c>
      <c r="F131" s="4">
        <v>442</v>
      </c>
      <c r="G131" s="5" t="s">
        <v>175</v>
      </c>
      <c r="H131" s="8">
        <v>57483128</v>
      </c>
      <c r="I131" s="8">
        <v>56304743</v>
      </c>
      <c r="J131" s="8">
        <v>6542078.7199999997</v>
      </c>
      <c r="K131" s="8">
        <v>5173528.7200000007</v>
      </c>
      <c r="L131" s="8">
        <v>5044450.8499999996</v>
      </c>
      <c r="M131" s="8">
        <v>3567300.85</v>
      </c>
      <c r="O131" s="6" t="s">
        <v>52</v>
      </c>
      <c r="P131" s="4" t="s">
        <v>53</v>
      </c>
      <c r="Q131" s="7">
        <v>45777</v>
      </c>
    </row>
    <row r="132" spans="1:17" x14ac:dyDescent="0.25">
      <c r="A132">
        <v>2025</v>
      </c>
      <c r="B132" s="2">
        <v>45658</v>
      </c>
      <c r="C132" s="3">
        <v>45747</v>
      </c>
      <c r="D132" s="4">
        <v>4000</v>
      </c>
      <c r="E132" s="4">
        <v>4400</v>
      </c>
      <c r="F132" s="4">
        <v>443</v>
      </c>
      <c r="G132" s="5" t="s">
        <v>176</v>
      </c>
      <c r="H132" s="8">
        <v>395544134</v>
      </c>
      <c r="I132" s="8">
        <v>487066265.07999992</v>
      </c>
      <c r="J132" s="8">
        <v>157539056.30999997</v>
      </c>
      <c r="K132" s="8">
        <v>153580406.30999997</v>
      </c>
      <c r="L132" s="8">
        <v>153580406.30999997</v>
      </c>
      <c r="M132" s="8">
        <v>153577006.30999997</v>
      </c>
      <c r="O132" s="6" t="s">
        <v>52</v>
      </c>
      <c r="P132" s="4" t="s">
        <v>53</v>
      </c>
      <c r="Q132" s="7">
        <v>45777</v>
      </c>
    </row>
    <row r="133" spans="1:17" x14ac:dyDescent="0.25">
      <c r="A133">
        <v>2025</v>
      </c>
      <c r="B133" s="2">
        <v>45658</v>
      </c>
      <c r="C133" s="3">
        <v>45747</v>
      </c>
      <c r="D133" s="4">
        <v>4000</v>
      </c>
      <c r="E133" s="4">
        <v>4400</v>
      </c>
      <c r="F133" s="4">
        <v>444</v>
      </c>
      <c r="G133" s="5" t="s">
        <v>177</v>
      </c>
      <c r="H133" s="8">
        <v>210000</v>
      </c>
      <c r="I133" s="8">
        <v>210000</v>
      </c>
      <c r="J133" s="8">
        <v>0</v>
      </c>
      <c r="K133" s="8">
        <v>0</v>
      </c>
      <c r="L133" s="8">
        <v>0</v>
      </c>
      <c r="M133" s="8">
        <v>0</v>
      </c>
      <c r="O133" s="6" t="s">
        <v>52</v>
      </c>
      <c r="P133" s="4" t="s">
        <v>53</v>
      </c>
      <c r="Q133" s="7">
        <v>45777</v>
      </c>
    </row>
    <row r="134" spans="1:17" x14ac:dyDescent="0.25">
      <c r="A134">
        <v>2025</v>
      </c>
      <c r="B134" s="2">
        <v>45658</v>
      </c>
      <c r="C134" s="3">
        <v>45747</v>
      </c>
      <c r="D134" s="4">
        <v>5000</v>
      </c>
      <c r="E134" s="4">
        <v>5000</v>
      </c>
      <c r="F134" s="4">
        <v>500</v>
      </c>
      <c r="G134" s="5" t="s">
        <v>178</v>
      </c>
      <c r="H134" s="8">
        <f>H135+H140+H148+H150+H145</f>
        <v>72417837</v>
      </c>
      <c r="I134" s="8">
        <f t="shared" ref="I134:M134" si="29">I135+I140+I148+I150+I145</f>
        <v>96557328.359999985</v>
      </c>
      <c r="J134" s="8">
        <f t="shared" si="29"/>
        <v>33576441.829999998</v>
      </c>
      <c r="K134" s="8">
        <f t="shared" si="29"/>
        <v>29785146.960000001</v>
      </c>
      <c r="L134" s="8">
        <f t="shared" si="29"/>
        <v>23599020.480000004</v>
      </c>
      <c r="M134" s="8">
        <f t="shared" si="29"/>
        <v>23599020.480000004</v>
      </c>
      <c r="O134" s="6" t="s">
        <v>52</v>
      </c>
      <c r="P134" s="4" t="s">
        <v>53</v>
      </c>
      <c r="Q134" s="7">
        <v>45777</v>
      </c>
    </row>
    <row r="135" spans="1:17" x14ac:dyDescent="0.25">
      <c r="A135">
        <v>2025</v>
      </c>
      <c r="B135" s="2">
        <v>45658</v>
      </c>
      <c r="C135" s="3">
        <v>45747</v>
      </c>
      <c r="D135" s="4">
        <v>5000</v>
      </c>
      <c r="E135" s="4">
        <v>5100</v>
      </c>
      <c r="F135" s="4">
        <v>510</v>
      </c>
      <c r="G135" s="5" t="s">
        <v>179</v>
      </c>
      <c r="H135" s="8">
        <f>SUM(H136:H138)</f>
        <v>59431175</v>
      </c>
      <c r="I135" s="8">
        <f>SUM(I136:I139)</f>
        <v>56090932.429999985</v>
      </c>
      <c r="J135" s="8">
        <f>SUM(J136:J139)</f>
        <v>10879218.859999999</v>
      </c>
      <c r="K135" s="8">
        <f>SUM(K136:K139)</f>
        <v>8189825.5999999996</v>
      </c>
      <c r="L135" s="8">
        <f>SUM(L136:L139)</f>
        <v>4660820.24</v>
      </c>
      <c r="M135" s="8">
        <f>SUM(M136:M139)</f>
        <v>4660820.24</v>
      </c>
      <c r="O135" s="6" t="s">
        <v>52</v>
      </c>
      <c r="P135" s="4" t="s">
        <v>53</v>
      </c>
      <c r="Q135" s="7">
        <v>45777</v>
      </c>
    </row>
    <row r="136" spans="1:17" x14ac:dyDescent="0.25">
      <c r="A136">
        <v>2025</v>
      </c>
      <c r="B136" s="2">
        <v>45658</v>
      </c>
      <c r="C136" s="3">
        <v>45747</v>
      </c>
      <c r="D136" s="4">
        <v>5000</v>
      </c>
      <c r="E136" s="4">
        <v>5100</v>
      </c>
      <c r="F136" s="4">
        <v>511</v>
      </c>
      <c r="G136" s="5" t="s">
        <v>180</v>
      </c>
      <c r="H136" s="8">
        <v>19825952</v>
      </c>
      <c r="I136" s="8">
        <v>16218927.149999999</v>
      </c>
      <c r="J136" s="8">
        <v>1761409.63</v>
      </c>
      <c r="K136" s="8">
        <v>652395.99</v>
      </c>
      <c r="L136" s="8">
        <v>469985.99</v>
      </c>
      <c r="M136" s="8">
        <v>469985.99</v>
      </c>
      <c r="O136" s="6" t="s">
        <v>52</v>
      </c>
      <c r="P136" s="4" t="s">
        <v>53</v>
      </c>
      <c r="Q136" s="7">
        <v>45777</v>
      </c>
    </row>
    <row r="137" spans="1:17" x14ac:dyDescent="0.25">
      <c r="A137">
        <v>2025</v>
      </c>
      <c r="B137" s="2">
        <v>45658</v>
      </c>
      <c r="C137" s="3">
        <v>45747</v>
      </c>
      <c r="D137" s="4">
        <v>5000</v>
      </c>
      <c r="E137" s="4">
        <v>5100</v>
      </c>
      <c r="F137" s="4">
        <v>512</v>
      </c>
      <c r="G137" s="5" t="s">
        <v>181</v>
      </c>
      <c r="H137" s="8">
        <v>0</v>
      </c>
      <c r="I137" s="8">
        <v>88999.69</v>
      </c>
      <c r="J137" s="8">
        <v>88999.69</v>
      </c>
      <c r="K137" s="8">
        <v>88999.69</v>
      </c>
      <c r="L137" s="8">
        <v>74406.89</v>
      </c>
      <c r="M137" s="8">
        <v>74406.89</v>
      </c>
      <c r="O137" s="6" t="s">
        <v>52</v>
      </c>
      <c r="P137" s="4" t="s">
        <v>53</v>
      </c>
      <c r="Q137" s="7">
        <v>45777</v>
      </c>
    </row>
    <row r="138" spans="1:17" x14ac:dyDescent="0.25">
      <c r="A138">
        <v>2025</v>
      </c>
      <c r="B138" s="2">
        <v>45658</v>
      </c>
      <c r="C138" s="3">
        <v>45747</v>
      </c>
      <c r="D138" s="4">
        <v>5000</v>
      </c>
      <c r="E138" s="4">
        <v>5100</v>
      </c>
      <c r="F138" s="4">
        <v>515</v>
      </c>
      <c r="G138" s="5" t="s">
        <v>182</v>
      </c>
      <c r="H138" s="8">
        <v>39605223</v>
      </c>
      <c r="I138" s="8">
        <v>39369966.889999986</v>
      </c>
      <c r="J138" s="8">
        <v>8670219.7399999984</v>
      </c>
      <c r="K138" s="8">
        <v>7089840.1200000001</v>
      </c>
      <c r="L138" s="8">
        <v>3821985.56</v>
      </c>
      <c r="M138" s="8">
        <v>3821985.56</v>
      </c>
      <c r="O138" s="6" t="s">
        <v>52</v>
      </c>
      <c r="P138" s="4" t="s">
        <v>53</v>
      </c>
      <c r="Q138" s="7">
        <v>45777</v>
      </c>
    </row>
    <row r="139" spans="1:17" x14ac:dyDescent="0.25">
      <c r="A139">
        <v>2025</v>
      </c>
      <c r="B139" s="2">
        <v>45658</v>
      </c>
      <c r="C139" s="3">
        <v>45747</v>
      </c>
      <c r="D139" s="4">
        <v>5000</v>
      </c>
      <c r="E139" s="4">
        <v>5100</v>
      </c>
      <c r="F139" s="4">
        <v>519</v>
      </c>
      <c r="G139" t="s">
        <v>183</v>
      </c>
      <c r="H139" s="8">
        <v>0</v>
      </c>
      <c r="I139" s="8">
        <v>413038.69999999995</v>
      </c>
      <c r="J139" s="8">
        <v>358589.8</v>
      </c>
      <c r="K139" s="8">
        <v>358589.8</v>
      </c>
      <c r="L139" s="8">
        <v>294441.8</v>
      </c>
      <c r="M139" s="8">
        <v>294441.8</v>
      </c>
      <c r="O139" s="6" t="s">
        <v>52</v>
      </c>
      <c r="P139" s="4" t="s">
        <v>53</v>
      </c>
      <c r="Q139" s="7">
        <v>45777</v>
      </c>
    </row>
    <row r="140" spans="1:17" x14ac:dyDescent="0.25">
      <c r="A140">
        <v>2025</v>
      </c>
      <c r="B140" s="2">
        <v>45658</v>
      </c>
      <c r="C140" s="3">
        <v>45747</v>
      </c>
      <c r="D140" s="4">
        <v>5000</v>
      </c>
      <c r="E140" s="4">
        <v>5200</v>
      </c>
      <c r="F140" s="4">
        <v>520</v>
      </c>
      <c r="G140" s="5" t="s">
        <v>184</v>
      </c>
      <c r="H140" s="8">
        <f t="shared" ref="H140:M140" si="30">SUM(H141:H144)</f>
        <v>0</v>
      </c>
      <c r="I140" s="8">
        <f t="shared" si="30"/>
        <v>4573422.5</v>
      </c>
      <c r="J140" s="8">
        <f t="shared" si="30"/>
        <v>4142438.36</v>
      </c>
      <c r="K140" s="8">
        <f t="shared" si="30"/>
        <v>3378015.55</v>
      </c>
      <c r="L140" s="8">
        <f t="shared" si="30"/>
        <v>1462377.86</v>
      </c>
      <c r="M140" s="8">
        <f t="shared" si="30"/>
        <v>1462377.86</v>
      </c>
      <c r="O140" s="6" t="s">
        <v>52</v>
      </c>
      <c r="P140" s="4" t="s">
        <v>53</v>
      </c>
      <c r="Q140" s="7">
        <v>45777</v>
      </c>
    </row>
    <row r="141" spans="1:17" x14ac:dyDescent="0.25">
      <c r="A141">
        <v>2025</v>
      </c>
      <c r="B141" s="2">
        <v>45658</v>
      </c>
      <c r="C141" s="3">
        <v>45747</v>
      </c>
      <c r="D141" s="4">
        <v>5000</v>
      </c>
      <c r="E141" s="4">
        <v>5200</v>
      </c>
      <c r="F141" s="4">
        <v>521</v>
      </c>
      <c r="G141" s="5" t="s">
        <v>185</v>
      </c>
      <c r="H141" s="8">
        <v>0</v>
      </c>
      <c r="I141" s="8">
        <v>2594483.9900000002</v>
      </c>
      <c r="J141" s="8">
        <v>2178630.6</v>
      </c>
      <c r="K141" s="8">
        <v>1950423.5899999999</v>
      </c>
      <c r="L141" s="8">
        <v>429094.26</v>
      </c>
      <c r="M141" s="8">
        <v>429094.26</v>
      </c>
      <c r="O141" s="6" t="s">
        <v>52</v>
      </c>
      <c r="P141" s="4" t="s">
        <v>53</v>
      </c>
      <c r="Q141" s="7">
        <v>45777</v>
      </c>
    </row>
    <row r="142" spans="1:17" x14ac:dyDescent="0.25">
      <c r="A142">
        <v>2025</v>
      </c>
      <c r="B142" s="2">
        <v>45658</v>
      </c>
      <c r="C142" s="3">
        <v>45747</v>
      </c>
      <c r="D142" s="4">
        <v>5000</v>
      </c>
      <c r="E142" s="4">
        <v>5200</v>
      </c>
      <c r="F142" s="4">
        <v>522</v>
      </c>
      <c r="G142" t="s">
        <v>186</v>
      </c>
      <c r="H142" s="8">
        <v>0</v>
      </c>
      <c r="I142" s="8">
        <v>970686.84</v>
      </c>
      <c r="J142" s="8">
        <v>970686.84</v>
      </c>
      <c r="K142" s="8">
        <v>518982.84</v>
      </c>
      <c r="L142" s="8">
        <v>518982.84</v>
      </c>
      <c r="M142" s="8">
        <v>518982.84</v>
      </c>
      <c r="O142" s="6" t="s">
        <v>52</v>
      </c>
      <c r="P142" s="4" t="s">
        <v>53</v>
      </c>
      <c r="Q142" s="7">
        <v>45777</v>
      </c>
    </row>
    <row r="143" spans="1:17" x14ac:dyDescent="0.25">
      <c r="A143">
        <v>2025</v>
      </c>
      <c r="B143" s="2">
        <v>45658</v>
      </c>
      <c r="C143" s="3">
        <v>45747</v>
      </c>
      <c r="D143" s="4">
        <v>5000</v>
      </c>
      <c r="E143" s="4">
        <v>5200</v>
      </c>
      <c r="F143" s="4">
        <v>523</v>
      </c>
      <c r="G143" s="5" t="s">
        <v>187</v>
      </c>
      <c r="H143" s="8">
        <v>0</v>
      </c>
      <c r="I143" s="8">
        <v>993120.91999999993</v>
      </c>
      <c r="J143" s="8">
        <v>993120.91999999993</v>
      </c>
      <c r="K143" s="8">
        <v>908609.12</v>
      </c>
      <c r="L143" s="8">
        <v>514300.76</v>
      </c>
      <c r="M143" s="8">
        <v>514300.76</v>
      </c>
      <c r="O143" s="6" t="s">
        <v>52</v>
      </c>
      <c r="P143" s="4" t="s">
        <v>53</v>
      </c>
      <c r="Q143" s="7">
        <v>45777</v>
      </c>
    </row>
    <row r="144" spans="1:17" x14ac:dyDescent="0.25">
      <c r="A144">
        <v>2025</v>
      </c>
      <c r="B144" s="2">
        <v>45658</v>
      </c>
      <c r="C144" s="3">
        <v>45747</v>
      </c>
      <c r="D144" s="4">
        <v>5000</v>
      </c>
      <c r="E144" s="4">
        <v>5200</v>
      </c>
      <c r="F144" s="4">
        <v>529</v>
      </c>
      <c r="G144" s="5" t="s">
        <v>188</v>
      </c>
      <c r="H144" s="8">
        <v>0</v>
      </c>
      <c r="I144" s="8">
        <v>15130.75</v>
      </c>
      <c r="J144" s="8">
        <v>0</v>
      </c>
      <c r="K144" s="8">
        <v>0</v>
      </c>
      <c r="L144" s="8">
        <v>0</v>
      </c>
      <c r="M144" s="8">
        <v>0</v>
      </c>
      <c r="O144" s="6" t="s">
        <v>52</v>
      </c>
      <c r="P144" s="4" t="s">
        <v>53</v>
      </c>
      <c r="Q144" s="7">
        <v>45777</v>
      </c>
    </row>
    <row r="145" spans="1:17" x14ac:dyDescent="0.25">
      <c r="A145">
        <v>2025</v>
      </c>
      <c r="B145" s="2">
        <v>45658</v>
      </c>
      <c r="C145" s="3">
        <v>45747</v>
      </c>
      <c r="D145" s="4">
        <v>5000</v>
      </c>
      <c r="E145" s="4">
        <v>5300</v>
      </c>
      <c r="F145" s="4">
        <v>530</v>
      </c>
      <c r="G145" s="5" t="s">
        <v>189</v>
      </c>
      <c r="H145" s="8">
        <f>SUM(H146:H147)</f>
        <v>0</v>
      </c>
      <c r="I145" s="8">
        <f t="shared" ref="I145:M145" si="31">SUM(I146:I147)</f>
        <v>9811758.9699999988</v>
      </c>
      <c r="J145" s="8">
        <f t="shared" si="31"/>
        <v>4610775.9399999995</v>
      </c>
      <c r="K145" s="8">
        <f t="shared" si="31"/>
        <v>4610775.9399999995</v>
      </c>
      <c r="L145" s="8">
        <f t="shared" si="31"/>
        <v>4537347.9399999995</v>
      </c>
      <c r="M145" s="8">
        <f t="shared" si="31"/>
        <v>4537347.9399999995</v>
      </c>
      <c r="O145" s="6" t="s">
        <v>52</v>
      </c>
      <c r="P145" s="4" t="s">
        <v>53</v>
      </c>
      <c r="Q145" s="7">
        <v>45777</v>
      </c>
    </row>
    <row r="146" spans="1:17" x14ac:dyDescent="0.25">
      <c r="A146">
        <v>2025</v>
      </c>
      <c r="B146" s="2">
        <v>45658</v>
      </c>
      <c r="C146" s="3">
        <v>45747</v>
      </c>
      <c r="D146" s="4">
        <v>5000</v>
      </c>
      <c r="E146" s="4">
        <v>5300</v>
      </c>
      <c r="F146" s="4">
        <v>531</v>
      </c>
      <c r="G146" s="5" t="s">
        <v>190</v>
      </c>
      <c r="H146" s="8">
        <v>0</v>
      </c>
      <c r="I146" s="8">
        <v>9498076.209999999</v>
      </c>
      <c r="J146" s="8">
        <v>4297093.18</v>
      </c>
      <c r="K146" s="8">
        <v>4297093.18</v>
      </c>
      <c r="L146" s="8">
        <v>4223665.18</v>
      </c>
      <c r="M146" s="8">
        <v>4223665.18</v>
      </c>
      <c r="O146" s="6" t="s">
        <v>52</v>
      </c>
      <c r="P146" s="4" t="s">
        <v>53</v>
      </c>
      <c r="Q146" s="7">
        <v>45777</v>
      </c>
    </row>
    <row r="147" spans="1:17" x14ac:dyDescent="0.25">
      <c r="A147">
        <v>2025</v>
      </c>
      <c r="B147" s="2">
        <v>45658</v>
      </c>
      <c r="C147" s="3">
        <v>45747</v>
      </c>
      <c r="D147" s="4">
        <v>5000</v>
      </c>
      <c r="E147" s="4">
        <v>5300</v>
      </c>
      <c r="F147" s="4">
        <v>532</v>
      </c>
      <c r="G147" s="5" t="s">
        <v>191</v>
      </c>
      <c r="H147" s="8">
        <v>0</v>
      </c>
      <c r="I147" s="8">
        <v>313682.76</v>
      </c>
      <c r="J147" s="8">
        <v>313682.76</v>
      </c>
      <c r="K147" s="8">
        <v>313682.76</v>
      </c>
      <c r="L147" s="8">
        <v>313682.76</v>
      </c>
      <c r="M147" s="8">
        <v>313682.76</v>
      </c>
      <c r="O147" s="6" t="s">
        <v>52</v>
      </c>
      <c r="P147" s="4" t="s">
        <v>53</v>
      </c>
      <c r="Q147" s="7">
        <v>45777</v>
      </c>
    </row>
    <row r="148" spans="1:17" x14ac:dyDescent="0.25">
      <c r="A148">
        <v>2025</v>
      </c>
      <c r="B148" s="2">
        <v>45658</v>
      </c>
      <c r="C148" s="3">
        <v>45747</v>
      </c>
      <c r="D148" s="4">
        <v>5000</v>
      </c>
      <c r="E148" s="4">
        <v>5400</v>
      </c>
      <c r="F148" s="4">
        <v>540</v>
      </c>
      <c r="G148" s="5" t="s">
        <v>192</v>
      </c>
      <c r="H148" s="8">
        <f t="shared" ref="H148:M148" si="32">SUM(H149:H149)</f>
        <v>0</v>
      </c>
      <c r="I148" s="8">
        <f t="shared" si="32"/>
        <v>887700</v>
      </c>
      <c r="J148" s="8">
        <f t="shared" si="32"/>
        <v>887700</v>
      </c>
      <c r="K148" s="8">
        <f t="shared" si="32"/>
        <v>887700</v>
      </c>
      <c r="L148" s="8">
        <f t="shared" si="32"/>
        <v>887700</v>
      </c>
      <c r="M148" s="8">
        <f t="shared" si="32"/>
        <v>887700</v>
      </c>
      <c r="O148" s="6" t="s">
        <v>52</v>
      </c>
      <c r="P148" s="4" t="s">
        <v>53</v>
      </c>
      <c r="Q148" s="7">
        <v>45777</v>
      </c>
    </row>
    <row r="149" spans="1:17" x14ac:dyDescent="0.25">
      <c r="A149">
        <v>2025</v>
      </c>
      <c r="B149" s="2">
        <v>45658</v>
      </c>
      <c r="C149" s="3">
        <v>45747</v>
      </c>
      <c r="D149" s="4">
        <v>5000</v>
      </c>
      <c r="E149" s="4">
        <v>5400</v>
      </c>
      <c r="F149" s="4">
        <v>541</v>
      </c>
      <c r="G149" s="5" t="s">
        <v>193</v>
      </c>
      <c r="H149" s="8">
        <v>0</v>
      </c>
      <c r="I149" s="8">
        <v>887700</v>
      </c>
      <c r="J149" s="8">
        <v>887700</v>
      </c>
      <c r="K149" s="8">
        <v>887700</v>
      </c>
      <c r="L149" s="8">
        <v>887700</v>
      </c>
      <c r="M149" s="8">
        <v>887700</v>
      </c>
      <c r="O149" s="6" t="s">
        <v>52</v>
      </c>
      <c r="P149" s="4" t="s">
        <v>53</v>
      </c>
      <c r="Q149" s="7">
        <v>45777</v>
      </c>
    </row>
    <row r="150" spans="1:17" x14ac:dyDescent="0.25">
      <c r="A150">
        <v>2025</v>
      </c>
      <c r="B150" s="2">
        <v>45658</v>
      </c>
      <c r="C150" s="3">
        <v>45747</v>
      </c>
      <c r="D150" s="4">
        <v>5000</v>
      </c>
      <c r="E150" s="4">
        <v>5600</v>
      </c>
      <c r="F150" s="4">
        <v>560</v>
      </c>
      <c r="G150" s="5" t="s">
        <v>194</v>
      </c>
      <c r="H150" s="8">
        <f t="shared" ref="H150:M150" si="33">SUM(H151:H157)</f>
        <v>12986662</v>
      </c>
      <c r="I150" s="8">
        <f t="shared" si="33"/>
        <v>25193514.460000001</v>
      </c>
      <c r="J150" s="8">
        <f t="shared" si="33"/>
        <v>13056308.670000002</v>
      </c>
      <c r="K150" s="8">
        <f t="shared" si="33"/>
        <v>12718829.870000001</v>
      </c>
      <c r="L150" s="8">
        <f t="shared" si="33"/>
        <v>12050774.440000001</v>
      </c>
      <c r="M150" s="8">
        <f t="shared" si="33"/>
        <v>12050774.440000001</v>
      </c>
      <c r="O150" s="6" t="s">
        <v>52</v>
      </c>
      <c r="P150" s="4" t="s">
        <v>53</v>
      </c>
      <c r="Q150" s="7">
        <v>45777</v>
      </c>
    </row>
    <row r="151" spans="1:17" x14ac:dyDescent="0.25">
      <c r="A151">
        <v>2025</v>
      </c>
      <c r="B151" s="2">
        <v>45658</v>
      </c>
      <c r="C151" s="3">
        <v>45747</v>
      </c>
      <c r="D151" s="4">
        <v>5000</v>
      </c>
      <c r="E151" s="4">
        <v>5600</v>
      </c>
      <c r="F151" s="4">
        <v>562</v>
      </c>
      <c r="G151" s="5" t="s">
        <v>195</v>
      </c>
      <c r="H151" s="8">
        <v>0</v>
      </c>
      <c r="I151" s="8">
        <v>818235.78999999992</v>
      </c>
      <c r="J151" s="8">
        <v>462669.60000000003</v>
      </c>
      <c r="K151" s="8">
        <v>462669.60000000003</v>
      </c>
      <c r="L151" s="8">
        <v>440655.12</v>
      </c>
      <c r="M151" s="8">
        <v>440655.12</v>
      </c>
      <c r="O151" s="6" t="s">
        <v>52</v>
      </c>
      <c r="P151" s="4" t="s">
        <v>53</v>
      </c>
      <c r="Q151" s="7">
        <v>45777</v>
      </c>
    </row>
    <row r="152" spans="1:17" x14ac:dyDescent="0.25">
      <c r="A152">
        <v>2025</v>
      </c>
      <c r="B152" s="2">
        <v>45658</v>
      </c>
      <c r="C152" s="3">
        <v>45747</v>
      </c>
      <c r="D152" s="4">
        <v>5000</v>
      </c>
      <c r="E152" s="4">
        <v>5600</v>
      </c>
      <c r="F152" s="4">
        <v>563</v>
      </c>
      <c r="G152" t="s">
        <v>196</v>
      </c>
      <c r="H152" s="8">
        <v>0</v>
      </c>
      <c r="I152" s="8">
        <v>44718</v>
      </c>
      <c r="J152" s="8">
        <v>44718</v>
      </c>
      <c r="K152" s="8">
        <v>44718</v>
      </c>
      <c r="L152" s="8">
        <v>44718</v>
      </c>
      <c r="M152" s="8">
        <v>44718</v>
      </c>
      <c r="O152" s="6" t="s">
        <v>52</v>
      </c>
      <c r="P152" s="4" t="s">
        <v>53</v>
      </c>
      <c r="Q152" s="7">
        <v>45777</v>
      </c>
    </row>
    <row r="153" spans="1:17" x14ac:dyDescent="0.25">
      <c r="A153">
        <v>2025</v>
      </c>
      <c r="B153" s="2">
        <v>45658</v>
      </c>
      <c r="C153" s="3">
        <v>45747</v>
      </c>
      <c r="D153" s="4">
        <v>5000</v>
      </c>
      <c r="E153" s="4">
        <v>5600</v>
      </c>
      <c r="F153" s="4">
        <v>564</v>
      </c>
      <c r="H153" s="8">
        <v>0</v>
      </c>
      <c r="I153" s="8">
        <v>60807.199999999997</v>
      </c>
      <c r="J153" s="8">
        <v>60807.199999999997</v>
      </c>
      <c r="K153" s="8">
        <v>24847.200000000001</v>
      </c>
      <c r="L153" s="8">
        <v>0</v>
      </c>
      <c r="M153" s="8">
        <v>0</v>
      </c>
      <c r="O153" s="6" t="s">
        <v>52</v>
      </c>
      <c r="P153" s="4" t="s">
        <v>53</v>
      </c>
      <c r="Q153" s="7">
        <v>45777</v>
      </c>
    </row>
    <row r="154" spans="1:17" x14ac:dyDescent="0.25">
      <c r="A154">
        <v>2025</v>
      </c>
      <c r="B154" s="2">
        <v>45658</v>
      </c>
      <c r="C154" s="3">
        <v>45747</v>
      </c>
      <c r="D154" s="4">
        <v>5000</v>
      </c>
      <c r="E154" s="4">
        <v>5600</v>
      </c>
      <c r="F154" s="4">
        <v>565</v>
      </c>
      <c r="G154" s="5" t="s">
        <v>197</v>
      </c>
      <c r="H154" s="8">
        <v>12986662</v>
      </c>
      <c r="I154" s="8">
        <v>18579319.530000001</v>
      </c>
      <c r="J154" s="8">
        <v>7235255.9400000004</v>
      </c>
      <c r="K154" s="8">
        <v>7140135.9400000004</v>
      </c>
      <c r="L154" s="8">
        <v>6524156.3900000006</v>
      </c>
      <c r="M154" s="8">
        <v>6524156.3900000006</v>
      </c>
      <c r="O154" s="6" t="s">
        <v>52</v>
      </c>
      <c r="P154" s="4" t="s">
        <v>53</v>
      </c>
      <c r="Q154" s="7">
        <v>45777</v>
      </c>
    </row>
    <row r="155" spans="1:17" x14ac:dyDescent="0.25">
      <c r="A155">
        <v>2025</v>
      </c>
      <c r="B155" s="2">
        <v>45658</v>
      </c>
      <c r="C155" s="3">
        <v>45747</v>
      </c>
      <c r="D155" s="4">
        <v>5000</v>
      </c>
      <c r="E155" s="4">
        <v>5600</v>
      </c>
      <c r="F155" s="4">
        <v>566</v>
      </c>
      <c r="G155" s="5" t="s">
        <v>198</v>
      </c>
      <c r="H155" s="8">
        <v>0</v>
      </c>
      <c r="I155" s="8">
        <v>5309165.1399999997</v>
      </c>
      <c r="J155" s="8">
        <v>5046459.13</v>
      </c>
      <c r="K155" s="8">
        <v>5046459.13</v>
      </c>
      <c r="L155" s="8">
        <v>5041244.93</v>
      </c>
      <c r="M155" s="8">
        <v>5041244.93</v>
      </c>
      <c r="O155" s="6" t="s">
        <v>52</v>
      </c>
      <c r="P155" s="4" t="s">
        <v>53</v>
      </c>
      <c r="Q155" s="7">
        <v>45777</v>
      </c>
    </row>
    <row r="156" spans="1:17" x14ac:dyDescent="0.25">
      <c r="A156">
        <v>2025</v>
      </c>
      <c r="B156" s="2">
        <v>45658</v>
      </c>
      <c r="C156" s="3">
        <v>45747</v>
      </c>
      <c r="D156" s="4">
        <v>5000</v>
      </c>
      <c r="E156" s="4">
        <v>5600</v>
      </c>
      <c r="F156" s="4">
        <v>567</v>
      </c>
      <c r="G156" t="s">
        <v>199</v>
      </c>
      <c r="H156" s="8">
        <v>0</v>
      </c>
      <c r="I156" s="8">
        <v>129978</v>
      </c>
      <c r="J156" s="8">
        <v>0</v>
      </c>
      <c r="K156" s="8">
        <v>0</v>
      </c>
      <c r="L156" s="8">
        <v>0</v>
      </c>
      <c r="M156" s="8">
        <v>0</v>
      </c>
      <c r="O156" s="6" t="s">
        <v>52</v>
      </c>
      <c r="P156" s="4" t="s">
        <v>53</v>
      </c>
      <c r="Q156" s="7">
        <v>45777</v>
      </c>
    </row>
    <row r="157" spans="1:17" x14ac:dyDescent="0.25">
      <c r="A157">
        <v>2025</v>
      </c>
      <c r="B157" s="2">
        <v>45658</v>
      </c>
      <c r="C157" s="3">
        <v>45747</v>
      </c>
      <c r="D157" s="4">
        <v>5000</v>
      </c>
      <c r="E157" s="4">
        <v>5600</v>
      </c>
      <c r="F157" s="4">
        <v>569</v>
      </c>
      <c r="G157" s="5" t="s">
        <v>200</v>
      </c>
      <c r="H157" s="8">
        <v>0</v>
      </c>
      <c r="I157" s="8">
        <v>251290.8</v>
      </c>
      <c r="J157" s="8">
        <v>206398.8</v>
      </c>
      <c r="K157" s="8">
        <v>0</v>
      </c>
      <c r="L157" s="8">
        <v>0</v>
      </c>
      <c r="M157" s="8">
        <v>0</v>
      </c>
      <c r="O157" s="6" t="s">
        <v>52</v>
      </c>
      <c r="P157" s="4" t="s">
        <v>53</v>
      </c>
      <c r="Q157" s="7">
        <v>45777</v>
      </c>
    </row>
    <row r="158" spans="1:17" x14ac:dyDescent="0.25">
      <c r="A158">
        <v>2025</v>
      </c>
      <c r="B158" s="2">
        <v>45658</v>
      </c>
      <c r="C158" s="3">
        <v>45747</v>
      </c>
      <c r="D158" s="4">
        <v>6000</v>
      </c>
      <c r="E158" s="4">
        <v>6000</v>
      </c>
      <c r="F158" s="4">
        <v>600</v>
      </c>
      <c r="G158" s="5" t="s">
        <v>201</v>
      </c>
      <c r="H158" s="8">
        <f>H159</f>
        <v>113307886</v>
      </c>
      <c r="I158" s="8">
        <f>I159</f>
        <v>228142652.31000003</v>
      </c>
      <c r="J158" s="8">
        <f t="shared" ref="J158:M158" si="34">J159</f>
        <v>98709547.689999998</v>
      </c>
      <c r="K158" s="8">
        <f t="shared" si="34"/>
        <v>69764067.549999997</v>
      </c>
      <c r="L158" s="8">
        <f t="shared" si="34"/>
        <v>69764067.549999997</v>
      </c>
      <c r="M158" s="8">
        <f t="shared" si="34"/>
        <v>69764067.549999997</v>
      </c>
      <c r="O158" s="6" t="s">
        <v>52</v>
      </c>
      <c r="P158" s="4" t="s">
        <v>53</v>
      </c>
      <c r="Q158" s="7">
        <v>45777</v>
      </c>
    </row>
    <row r="159" spans="1:17" x14ac:dyDescent="0.25">
      <c r="A159">
        <v>2025</v>
      </c>
      <c r="B159" s="2">
        <v>45658</v>
      </c>
      <c r="C159" s="3">
        <v>45747</v>
      </c>
      <c r="D159" s="4">
        <v>6000</v>
      </c>
      <c r="E159" s="4">
        <v>6200</v>
      </c>
      <c r="F159" s="4">
        <v>620</v>
      </c>
      <c r="G159" s="5" t="s">
        <v>202</v>
      </c>
      <c r="H159" s="8">
        <f t="shared" ref="H159:M159" si="35">SUM(H160:H160)</f>
        <v>113307886</v>
      </c>
      <c r="I159" s="8">
        <f t="shared" si="35"/>
        <v>228142652.31000003</v>
      </c>
      <c r="J159" s="8">
        <f t="shared" si="35"/>
        <v>98709547.689999998</v>
      </c>
      <c r="K159" s="8">
        <f t="shared" si="35"/>
        <v>69764067.549999997</v>
      </c>
      <c r="L159" s="8">
        <f t="shared" si="35"/>
        <v>69764067.549999997</v>
      </c>
      <c r="M159" s="8">
        <f t="shared" si="35"/>
        <v>69764067.549999997</v>
      </c>
      <c r="O159" s="6" t="s">
        <v>52</v>
      </c>
      <c r="P159" s="4" t="s">
        <v>53</v>
      </c>
      <c r="Q159" s="7">
        <v>45777</v>
      </c>
    </row>
    <row r="160" spans="1:17" x14ac:dyDescent="0.25">
      <c r="A160">
        <v>2025</v>
      </c>
      <c r="B160" s="2">
        <v>45658</v>
      </c>
      <c r="C160" s="3">
        <v>45747</v>
      </c>
      <c r="D160" s="4">
        <v>6000</v>
      </c>
      <c r="E160" s="4">
        <v>6200</v>
      </c>
      <c r="F160" s="4">
        <v>622</v>
      </c>
      <c r="G160" s="5" t="s">
        <v>203</v>
      </c>
      <c r="H160" s="8">
        <v>113307886</v>
      </c>
      <c r="I160" s="8">
        <v>228142652.31000003</v>
      </c>
      <c r="J160" s="8">
        <v>98709547.689999998</v>
      </c>
      <c r="K160" s="8">
        <v>69764067.549999997</v>
      </c>
      <c r="L160" s="8">
        <v>69764067.549999997</v>
      </c>
      <c r="M160" s="8">
        <v>69764067.549999997</v>
      </c>
      <c r="O160" s="6" t="s">
        <v>52</v>
      </c>
      <c r="P160" s="4" t="s">
        <v>53</v>
      </c>
      <c r="Q160" s="7">
        <v>45777</v>
      </c>
    </row>
    <row r="161" spans="1:17" x14ac:dyDescent="0.25">
      <c r="A161">
        <v>2025</v>
      </c>
      <c r="B161" s="2">
        <v>45658</v>
      </c>
      <c r="C161" s="3">
        <v>45747</v>
      </c>
      <c r="D161" s="4">
        <v>9000</v>
      </c>
      <c r="E161" s="4">
        <v>9000</v>
      </c>
      <c r="F161" s="4">
        <v>900</v>
      </c>
      <c r="G161" s="5" t="s">
        <v>204</v>
      </c>
      <c r="H161" s="8">
        <f>H162+H164</f>
        <v>136286807</v>
      </c>
      <c r="I161" s="8">
        <f t="shared" ref="I161:M161" si="36">I162+I164</f>
        <v>136286807</v>
      </c>
      <c r="J161" s="8">
        <f t="shared" si="36"/>
        <v>136286807</v>
      </c>
      <c r="K161" s="8">
        <f t="shared" si="36"/>
        <v>35745403.82</v>
      </c>
      <c r="L161" s="8">
        <f t="shared" si="36"/>
        <v>35745403.82</v>
      </c>
      <c r="M161" s="8">
        <f t="shared" si="36"/>
        <v>35745403.82</v>
      </c>
      <c r="O161" s="6" t="s">
        <v>52</v>
      </c>
      <c r="P161" s="4" t="s">
        <v>53</v>
      </c>
      <c r="Q161" s="7">
        <v>45777</v>
      </c>
    </row>
    <row r="162" spans="1:17" x14ac:dyDescent="0.25">
      <c r="A162">
        <v>2025</v>
      </c>
      <c r="B162" s="2">
        <v>45658</v>
      </c>
      <c r="C162" s="3">
        <v>45747</v>
      </c>
      <c r="D162" s="4">
        <v>9000</v>
      </c>
      <c r="E162" s="4">
        <v>9100</v>
      </c>
      <c r="F162" s="4">
        <v>910</v>
      </c>
      <c r="G162" s="5" t="s">
        <v>205</v>
      </c>
      <c r="H162" s="8">
        <f>H163</f>
        <v>13158707</v>
      </c>
      <c r="I162" s="8">
        <f t="shared" ref="I162:M162" si="37">I163</f>
        <v>13158707</v>
      </c>
      <c r="J162" s="8">
        <f t="shared" si="37"/>
        <v>13158707</v>
      </c>
      <c r="K162" s="8">
        <f t="shared" si="37"/>
        <v>8465166.5</v>
      </c>
      <c r="L162" s="8">
        <f t="shared" si="37"/>
        <v>8465166.5</v>
      </c>
      <c r="M162" s="8">
        <f t="shared" si="37"/>
        <v>8465166.5</v>
      </c>
      <c r="O162" s="6" t="s">
        <v>52</v>
      </c>
      <c r="P162" s="4" t="s">
        <v>53</v>
      </c>
      <c r="Q162" s="7">
        <v>45777</v>
      </c>
    </row>
    <row r="163" spans="1:17" x14ac:dyDescent="0.25">
      <c r="A163">
        <v>2025</v>
      </c>
      <c r="B163" s="2">
        <v>45658</v>
      </c>
      <c r="C163" s="3">
        <v>45747</v>
      </c>
      <c r="D163" s="4">
        <v>9000</v>
      </c>
      <c r="E163" s="4">
        <v>9100</v>
      </c>
      <c r="F163" s="4">
        <v>911</v>
      </c>
      <c r="G163" s="5" t="s">
        <v>206</v>
      </c>
      <c r="H163" s="8">
        <v>13158707</v>
      </c>
      <c r="I163" s="8">
        <v>13158707</v>
      </c>
      <c r="J163" s="8">
        <v>13158707</v>
      </c>
      <c r="K163" s="8">
        <v>8465166.5</v>
      </c>
      <c r="L163" s="8">
        <v>8465166.5</v>
      </c>
      <c r="M163" s="8">
        <v>8465166.5</v>
      </c>
      <c r="O163" s="6" t="s">
        <v>52</v>
      </c>
      <c r="P163" s="4" t="s">
        <v>53</v>
      </c>
      <c r="Q163" s="7">
        <v>45777</v>
      </c>
    </row>
    <row r="164" spans="1:17" x14ac:dyDescent="0.25">
      <c r="A164">
        <v>2025</v>
      </c>
      <c r="B164" s="2">
        <v>45658</v>
      </c>
      <c r="C164" s="3">
        <v>45747</v>
      </c>
      <c r="D164" s="4">
        <v>9000</v>
      </c>
      <c r="E164" s="4">
        <v>9200</v>
      </c>
      <c r="F164" s="4">
        <v>920</v>
      </c>
      <c r="G164" s="5" t="s">
        <v>207</v>
      </c>
      <c r="H164" s="8">
        <f>H165</f>
        <v>123128100</v>
      </c>
      <c r="I164" s="8">
        <f t="shared" ref="I164:M164" si="38">I165</f>
        <v>123128100</v>
      </c>
      <c r="J164" s="8">
        <f t="shared" si="38"/>
        <v>123128100</v>
      </c>
      <c r="K164" s="8">
        <f t="shared" si="38"/>
        <v>27280237.32</v>
      </c>
      <c r="L164" s="8">
        <f t="shared" si="38"/>
        <v>27280237.32</v>
      </c>
      <c r="M164" s="8">
        <f t="shared" si="38"/>
        <v>27280237.32</v>
      </c>
      <c r="O164" s="6" t="s">
        <v>52</v>
      </c>
      <c r="P164" s="4" t="s">
        <v>53</v>
      </c>
      <c r="Q164" s="7">
        <v>45777</v>
      </c>
    </row>
    <row r="165" spans="1:17" x14ac:dyDescent="0.25">
      <c r="A165">
        <v>2025</v>
      </c>
      <c r="B165" s="2">
        <v>45658</v>
      </c>
      <c r="C165" s="3">
        <v>45747</v>
      </c>
      <c r="D165" s="4">
        <v>9000</v>
      </c>
      <c r="E165" s="4">
        <v>9200</v>
      </c>
      <c r="F165" s="4">
        <v>921</v>
      </c>
      <c r="G165" s="5" t="s">
        <v>208</v>
      </c>
      <c r="H165" s="8">
        <v>123128100</v>
      </c>
      <c r="I165" s="8">
        <v>123128100</v>
      </c>
      <c r="J165" s="8">
        <v>123128100</v>
      </c>
      <c r="K165" s="8">
        <v>27280237.32</v>
      </c>
      <c r="L165" s="8">
        <v>27280237.32</v>
      </c>
      <c r="M165" s="8">
        <v>27280237.32</v>
      </c>
      <c r="O165" s="6" t="s">
        <v>52</v>
      </c>
      <c r="P165" s="4" t="s">
        <v>53</v>
      </c>
      <c r="Q165" s="7">
        <v>45777</v>
      </c>
    </row>
  </sheetData>
  <mergeCells count="7">
    <mergeCell ref="A6:R6"/>
    <mergeCell ref="A2:C2"/>
    <mergeCell ref="D2:F2"/>
    <mergeCell ref="G2:I2"/>
    <mergeCell ref="A3:C3"/>
    <mergeCell ref="D3:F3"/>
    <mergeCell ref="G3:I3"/>
  </mergeCells>
  <hyperlinks>
    <hyperlink ref="O8" r:id="rId1" display="http://transparencia.uanl.mx/secciones/informacion_general/cuenta_publica/archivos/2024/INFORME_AVANCE_GESTION_FINANCIERA_4T_2024.pdf" xr:uid="{E29ABF7D-96F1-481B-9969-B332D0114511}"/>
    <hyperlink ref="O9:O165" r:id="rId2" display="http://transparencia.uanl.mx/secciones/informacion_general/cuenta_publica/archivos/2024/INFORME_AVANCE_GESTION_FINANCIERA_4T_2024.pdf" xr:uid="{ADF31D7E-5249-4D35-AE11-D8051DCA3261}"/>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2025-05-07T18:44:22Z</dcterms:created>
  <dcterms:modified xsi:type="dcterms:W3CDTF">2025-05-07T21:30:33Z</dcterms:modified>
</cp:coreProperties>
</file>